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31-100 Prodin\VÝROBA\2021\027_Hlinsko II. etapa\6_DIGI\20231128 - PDPS - III.etapa\F. Soupis prací\_rozdělené výkazy\SÚS PK\"/>
    </mc:Choice>
  </mc:AlternateContent>
  <bookViews>
    <workbookView xWindow="0" yWindow="0" windowWidth="0" windowHeight="0"/>
  </bookViews>
  <sheets>
    <sheet name="Rekapitulace" sheetId="16" r:id="rId1"/>
    <sheet name="SO 000" sheetId="3" r:id="rId2"/>
    <sheet name="SO 102" sheetId="4" r:id="rId3"/>
    <sheet name="SO 122" sheetId="5" r:id="rId4"/>
    <sheet name="SO 180" sheetId="6" r:id="rId5"/>
    <sheet name="SO 190" sheetId="7" r:id="rId6"/>
    <sheet name="SO 201" sheetId="8" r:id="rId7"/>
    <sheet name="SO 202, SO 203" sheetId="9" r:id="rId8"/>
    <sheet name="SO 301.2" sheetId="10" r:id="rId9"/>
    <sheet name="SO 302" sheetId="11" r:id="rId10"/>
    <sheet name="SO 501" sheetId="12" r:id="rId11"/>
    <sheet name="SO 502" sheetId="13" r:id="rId12"/>
    <sheet name="SO 801" sheetId="14" r:id="rId13"/>
    <sheet name="SO 901" sheetId="15" r:id="rId14"/>
    <sheet name="Seznam figur" sheetId="2" r:id="rId15"/>
  </sheets>
  <calcPr/>
</workbook>
</file>

<file path=xl/calcChain.xml><?xml version="1.0" encoding="utf-8"?>
<calcChain xmlns="http://schemas.openxmlformats.org/spreadsheetml/2006/main">
  <c i="16" l="1"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5" r="I3"/>
  <c r="I178"/>
  <c r="O183"/>
  <c r="I183"/>
  <c r="O179"/>
  <c r="I179"/>
  <c r="I149"/>
  <c r="O174"/>
  <c r="I174"/>
  <c r="O170"/>
  <c r="I170"/>
  <c r="O166"/>
  <c r="I166"/>
  <c r="O162"/>
  <c r="I162"/>
  <c r="O158"/>
  <c r="I158"/>
  <c r="O154"/>
  <c r="I154"/>
  <c r="O150"/>
  <c r="I150"/>
  <c r="I140"/>
  <c r="O145"/>
  <c r="I145"/>
  <c r="O141"/>
  <c r="I141"/>
  <c r="I131"/>
  <c r="O136"/>
  <c r="I136"/>
  <c r="O132"/>
  <c r="I132"/>
  <c r="I102"/>
  <c r="O127"/>
  <c r="I127"/>
  <c r="O123"/>
  <c r="I123"/>
  <c r="O119"/>
  <c r="I119"/>
  <c r="O115"/>
  <c r="I115"/>
  <c r="O111"/>
  <c r="I111"/>
  <c r="O107"/>
  <c r="I107"/>
  <c r="O103"/>
  <c r="I103"/>
  <c r="I33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14" r="I3"/>
  <c r="I8"/>
  <c r="O9"/>
  <c r="I9"/>
  <c i="13" r="I3"/>
  <c r="I8"/>
  <c r="O9"/>
  <c r="I9"/>
  <c i="12" r="I3"/>
  <c r="I8"/>
  <c r="O9"/>
  <c r="I9"/>
  <c i="11" r="I3"/>
  <c r="I97"/>
  <c r="O98"/>
  <c r="I98"/>
  <c r="I68"/>
  <c r="O93"/>
  <c r="I93"/>
  <c r="O89"/>
  <c r="I89"/>
  <c r="O85"/>
  <c r="I85"/>
  <c r="O81"/>
  <c r="I81"/>
  <c r="O77"/>
  <c r="I77"/>
  <c r="O73"/>
  <c r="I73"/>
  <c r="O69"/>
  <c r="I69"/>
  <c r="I47"/>
  <c r="O64"/>
  <c r="I64"/>
  <c r="O60"/>
  <c r="I60"/>
  <c r="O56"/>
  <c r="I56"/>
  <c r="O52"/>
  <c r="I52"/>
  <c r="O48"/>
  <c r="I48"/>
  <c r="I42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10" r="I3"/>
  <c r="I8"/>
  <c r="O9"/>
  <c r="I9"/>
  <c i="9" r="I3"/>
  <c r="I140"/>
  <c r="O141"/>
  <c r="I141"/>
  <c r="I131"/>
  <c r="O136"/>
  <c r="I136"/>
  <c r="O132"/>
  <c r="I132"/>
  <c r="I114"/>
  <c r="O127"/>
  <c r="I127"/>
  <c r="O123"/>
  <c r="I123"/>
  <c r="O119"/>
  <c r="I119"/>
  <c r="O115"/>
  <c r="I115"/>
  <c r="I109"/>
  <c r="O110"/>
  <c r="I110"/>
  <c r="I92"/>
  <c r="O105"/>
  <c r="I105"/>
  <c r="O101"/>
  <c r="I101"/>
  <c r="O97"/>
  <c r="I97"/>
  <c r="O93"/>
  <c r="I93"/>
  <c r="I71"/>
  <c r="O88"/>
  <c r="I88"/>
  <c r="O84"/>
  <c r="I84"/>
  <c r="O80"/>
  <c r="I80"/>
  <c r="O76"/>
  <c r="I76"/>
  <c r="O72"/>
  <c r="I72"/>
  <c r="I54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8" r="I3"/>
  <c r="I277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90"/>
  <c r="I290"/>
  <c r="O286"/>
  <c r="I286"/>
  <c r="O282"/>
  <c r="I282"/>
  <c r="O278"/>
  <c r="I278"/>
  <c r="I260"/>
  <c r="O273"/>
  <c r="I273"/>
  <c r="O269"/>
  <c r="I269"/>
  <c r="O265"/>
  <c r="I265"/>
  <c r="O261"/>
  <c r="I261"/>
  <c r="I239"/>
  <c r="O256"/>
  <c r="I256"/>
  <c r="O252"/>
  <c r="I252"/>
  <c r="O248"/>
  <c r="I248"/>
  <c r="O244"/>
  <c r="I244"/>
  <c r="O240"/>
  <c r="I240"/>
  <c r="I230"/>
  <c r="O235"/>
  <c r="I235"/>
  <c r="O231"/>
  <c r="I231"/>
  <c r="I173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I148"/>
  <c r="O169"/>
  <c r="I169"/>
  <c r="O165"/>
  <c r="I165"/>
  <c r="O161"/>
  <c r="I161"/>
  <c r="O157"/>
  <c r="I157"/>
  <c r="O153"/>
  <c r="I153"/>
  <c r="O149"/>
  <c r="I149"/>
  <c r="I79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I38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8"/>
  <c r="O34"/>
  <c r="I34"/>
  <c r="O31"/>
  <c r="I31"/>
  <c r="O28"/>
  <c r="I28"/>
  <c r="O25"/>
  <c r="I25"/>
  <c r="O21"/>
  <c r="I21"/>
  <c r="O17"/>
  <c r="I17"/>
  <c r="O13"/>
  <c r="I13"/>
  <c r="O9"/>
  <c r="I9"/>
  <c i="7" r="I3"/>
  <c r="I8"/>
  <c r="O29"/>
  <c r="I29"/>
  <c r="O25"/>
  <c r="I25"/>
  <c r="O21"/>
  <c r="I21"/>
  <c r="O17"/>
  <c r="I17"/>
  <c r="O13"/>
  <c r="I13"/>
  <c r="O9"/>
  <c r="I9"/>
  <c i="6" r="I3"/>
  <c r="I43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8"/>
  <c r="O39"/>
  <c r="I39"/>
  <c r="I29"/>
  <c r="O34"/>
  <c r="I34"/>
  <c r="O30"/>
  <c r="I30"/>
  <c r="I8"/>
  <c r="O25"/>
  <c r="I25"/>
  <c r="O21"/>
  <c r="I21"/>
  <c r="O17"/>
  <c r="I17"/>
  <c r="O13"/>
  <c r="I13"/>
  <c r="O9"/>
  <c r="I9"/>
  <c i="5" r="I3"/>
  <c r="I68"/>
  <c r="O81"/>
  <c r="I81"/>
  <c r="O77"/>
  <c r="I77"/>
  <c r="O73"/>
  <c r="I73"/>
  <c r="O69"/>
  <c r="I69"/>
  <c r="I39"/>
  <c r="O64"/>
  <c r="I64"/>
  <c r="O60"/>
  <c r="I60"/>
  <c r="O56"/>
  <c r="I56"/>
  <c r="O52"/>
  <c r="I52"/>
  <c r="O48"/>
  <c r="I48"/>
  <c r="O44"/>
  <c r="I44"/>
  <c r="O40"/>
  <c r="I40"/>
  <c r="I30"/>
  <c r="O35"/>
  <c r="I35"/>
  <c r="O31"/>
  <c r="I31"/>
  <c r="I13"/>
  <c r="O26"/>
  <c r="I26"/>
  <c r="O22"/>
  <c r="I22"/>
  <c r="O18"/>
  <c r="I18"/>
  <c r="O14"/>
  <c r="I14"/>
  <c r="I8"/>
  <c r="O9"/>
  <c r="I9"/>
  <c i="4" r="I3"/>
  <c r="I250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I197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I136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I127"/>
  <c r="O132"/>
  <c r="I132"/>
  <c r="O128"/>
  <c r="I128"/>
  <c r="I114"/>
  <c r="O123"/>
  <c r="I123"/>
  <c r="O119"/>
  <c r="I119"/>
  <c r="O115"/>
  <c r="I115"/>
  <c r="I21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<sst xmlns="http://schemas.openxmlformats.org/spreadsheetml/2006/main">
  <si>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</si>
  <si>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</si>
  <si>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</si>
  <si>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001-aktual. - Rekonstrukce silnice II/343 Hlinsko II.etapa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</si>
  <si>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</si>
  <si>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</si>
  <si>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</si>
  <si>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</si>
  <si>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</si>
  <si>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</si>
  <si>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</si>
  <si>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</si>
  <si>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</si>
  <si>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102</t>
  </si>
  <si>
    <t>Rekonstrukce silnice II/343 úsek křiž. v km 24,600 - křiž. v km 25,054</t>
  </si>
  <si>
    <t>SO 122</t>
  </si>
  <si>
    <t>Vyvolané úpravy místních a účelových komunikací</t>
  </si>
  <si>
    <t>SO 180</t>
  </si>
  <si>
    <t>Přechodné dopravní značení během výstavby</t>
  </si>
  <si>
    <t>SO 190</t>
  </si>
  <si>
    <t>Trvalé dopravní značení</t>
  </si>
  <si>
    <t>SO 201</t>
  </si>
  <si>
    <t>Most ev.č. 343-012</t>
  </si>
  <si>
    <t>SO 202, SO 203</t>
  </si>
  <si>
    <t>Opěrná zeď</t>
  </si>
  <si>
    <t>SO 301.2</t>
  </si>
  <si>
    <t>Přeložka vodovodu Hlinsko, Resslova ul.</t>
  </si>
  <si>
    <t>SO 302</t>
  </si>
  <si>
    <t>Dešťová kanalizace</t>
  </si>
  <si>
    <t>SO 501</t>
  </si>
  <si>
    <t>Přeložka STL plynovodu č.1</t>
  </si>
  <si>
    <t>SO 502</t>
  </si>
  <si>
    <t>Přeložka STL plynovodu č.2</t>
  </si>
  <si>
    <t>SO 801</t>
  </si>
  <si>
    <t>Kácení a náhradní výsadba</t>
  </si>
  <si>
    <t>SO 901</t>
  </si>
  <si>
    <t>Provizorní komunikace a most</t>
  </si>
  <si>
    <t>Soupis prací objektu</t>
  </si>
  <si>
    <t>S</t>
  </si>
  <si>
    <t>Stavba:</t>
  </si>
  <si>
    <t>001-aktual.</t>
  </si>
  <si>
    <t>Rekonstrukce silnice II/343 Hlinsko II.etapa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</si>
  <si>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</si>
  <si>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</si>
  <si>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</si>
  <si>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</si>
  <si>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</si>
  <si>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</si>
  <si>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</si>
  <si>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</si>
  <si>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</si>
  <si>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</si>
  <si>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</si>
  <si>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</si>
  <si>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</si>
  <si>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</si>
  <si>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</si>
  <si>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</si>
  <si>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</si>
  <si>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</si>
  <si>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</si>
  <si>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</si>
  <si>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</si>
  <si>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OTSKP ~ 2023</t>
  </si>
  <si>
    <t>PP</t>
  </si>
  <si>
    <t>veškeré zkoušky objednatele
fixní cena 20.000,-</t>
  </si>
  <si>
    <t>VV</t>
  </si>
  <si>
    <t>1 = 1,000 [A]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</si>
  <si>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</si>
  <si>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</si>
  <si>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</si>
  <si>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</si>
  <si>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Zajištění/ochránění inženýrských sítí během realizace stavby dle požadavků správců. Fyzická ochrana vedení plynovodu (pomocí panelů) a silových kabelů (chráničky).
Nutné vytyčení všech podzemních sítí v celé stavbě s protokolárním zápisem příslušných správců. Přesnou polohu podzemních vedení ověřit ručně kopanými sondami.
Kopané sondy na ověření průběhu podzemních sítí, v počtu 20 ks.
O velikosti 1 x 1 x 2,0 m, kopáno ručně</t>
  </si>
  <si>
    <t>Souběh a křížení s inženýrskými sítěmi na celou délku stavby, včetně koordinace s objekty přeložek a souvisejícími stavbami. Existence sítí viz. dokladová část _x000d_
 1 = 1,000 [A]</t>
  </si>
  <si>
    <t>zahrnuje veškeré náklady spojené s objednatelem požadovanými zařízeními</t>
  </si>
  <si>
    <t>02910</t>
  </si>
  <si>
    <t>OSTATNÍ POŽADAVKY - ZEMĚMĚŘIČSKÁ MĚŘENÍ</t>
  </si>
  <si>
    <t>Veškerá nutná zaměření nutná k realizaci díla (např. zaměření stavby před výstavbou, během stavby, vytyčení stavby a obvodu staveniště apod.) Cena za vytyčení prostorové polohy stavby před jejím zahájením odborně způsobilými osobami. Kompletní geodetické práce na vytyčení vytyčovaných bodů definovaného objektu v rozsahu PD a TKP.V rozsahu celé stavby a všech stavebních objektů.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</si>
  <si>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</si>
  <si>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</si>
  <si>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</si>
  <si>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 xml:space="preserve">Zaměření skutečného provedení díla ke kolaudaci stavby v délce stavby  
4x tištěné paré + 1x CD 
V rozsahu stavebních objektů SO řady 100</t>
  </si>
  <si>
    <t>zahrnuje veškeré náklady spojené s objednatelem požadovanými pracemi</t>
  </si>
  <si>
    <t>02943</t>
  </si>
  <si>
    <t>OSTATNÍ POŽADAVKY - VYPRACOVÁNÍ RDS</t>
  </si>
  <si>
    <t>SOUBOR</t>
  </si>
  <si>
    <t>Vypracování realizační dokumentace - dílčích částí pro jednotlivé stavební objekty. Dokumentace bude požadovaná (počet výtisků, 4xparé a 1xCD v el. podobě) objednatelem.</t>
  </si>
  <si>
    <t xml:space="preserve">SO 102 - Vytyčení odbrubníků ve všech nárožích a dalších inkriminovaných místech po 1 m,
,kladečské schéma obrubníků, zpracování 3D modelu povrchu komunikace a chodníků, 
doplnění pracovních řezů. 
Součinost při stanovení místní úpravy DZ po stavbě. 
Součinnost při stanovení přechodné úpravy DIO. 1 = 1,000 [A]_x000d_
SO 201 - TePř demolice mostu 
vytyčení, tvar a výztuž základů, stojin, rámové příčle, křídel, izolace a odvodnění, 
tvar a výztuž říms, přechodové oblasti, zábradlí, zpevnění pod mostem a kolem křídel, 
pokrytí vozovky) vypracování VTD mostní zábradlí 1 = 1,000 [B]_x000d_
SO 202 - vytyčení, tvar a výztuž základů, dříků vč, kamenného obkladu, 
izolace a odvodnění, tvar a výztuž říms, přechodové oblasti,  oplocení vč. brány 1 = 1,000 [C]_x000d_
SO 901 - návrh konkrétního typu použitého provizorního mostu,
vytyčení, tvar a výztuž základů a opěr, přechodové oblasti, svodidel) 1 = 1,000 [D]</t>
  </si>
  <si>
    <t>02944</t>
  </si>
  <si>
    <t>OSTAT POŽADAVKY - DOKUMENTACE SKUTEČ PROVEDENÍ V DIGIT FORMĚ</t>
  </si>
  <si>
    <t>Dokumentace skutečného provedení stavby. Výkresy a související písemnosti 
zhotovené stavby potřebné pro evidenci pozemní komunikace. Výkresy odchylek a 
změn stavby oproti DSP, PDPS pro objekty stavby. Ověřené podpisem odpovědného zástupce zhotovitele a správce stavby. Zadavatel poskytne dokumentaci v otevřeném formátu *DWG. 
4x tištěné paré + 1x CD</t>
  </si>
  <si>
    <t>Objekty SO 100 1 = 1,000 [A]_x000d_
Objekty SO 200 1 = 1,000 [B]_x000d_
Objekty SO 300 1 = 1,000 [C]_x000d_
Objekty SO 400 1 = 1,000 [D]_x000d_
Objekty SO 500 1 = 1,000 [E]_x000d_
 _x000d_
Celkové množství = 5,000</t>
  </si>
  <si>
    <t>02945</t>
  </si>
  <si>
    <t>OSTAT POŽADAVKY - GEOMETRICKÝ PLÁN</t>
  </si>
  <si>
    <t>HM</t>
  </si>
  <si>
    <t>Geometrický plán pro oddělení chodníkových ploch a pozemní komunikace. Geometrický plán pro oddělení v místě opěrné zdi.</t>
  </si>
  <si>
    <t>15 = 15,000 [A]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</si>
  <si>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</si>
  <si>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</si>
  <si>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</si>
  <si>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Fotodokumentace průběhu stavebních prací, snímky 1 x týdně a důležité činnosti - předání investorovi digitálně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</si>
  <si>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</si>
  <si>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</si>
  <si>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</si>
  <si>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Pasport přilehlých nemovitostí ke stavbě - domy, pozemky i komunikace. Provádění před a po stavbě. 
Dále pravidelně před zemními pracemi, speciálním zakládáním, objízdné trasy, nemovitosti.</t>
  </si>
  <si>
    <t>02960</t>
  </si>
  <si>
    <t>a</t>
  </si>
  <si>
    <t>OSTATNÍ POŽADAVKY - ODBORNÝ DOZOR</t>
  </si>
  <si>
    <t>Účast geologa na stavbě pro posouzení základových poměrů.
Fixní cena 15.000,-</t>
  </si>
  <si>
    <t>zahrnuje veškeré náklady spojené s objednatelem požadovaným dozorem</t>
  </si>
  <si>
    <t>b</t>
  </si>
  <si>
    <t>Účast statika na stavbě
Zdokumentování (pasportizace) stávajícího stavu objektu č.p. 68 a 109 které budou stavbou dotčeny vč. fotodokumentace, projednání a odsouhlasení dotčenými osobami, správci, vlastníky. 
Provedení souboru prací PŘED započetím stavebních prací vč. vypracování zprávy vč. projednání a odsouhlasení 
Provedení souboru prací v PRŮBĚHU výstavby akce – 1x/měsíc vč. vypracování zprávy vč. projednání a odsouhlasení 
Provedení souboru prací PO dokončení stavebních prací vč. vypracování zprávy vč. projednání a odsouhlasení 
Závěrečné vyhodnocení stavu ploch, objektů apod., návrh nápravných opatření, závěrečná zpráva jako podklad pro nápravná opatření řešení mimo tuto akci (v rámci samostatné akce)</t>
  </si>
  <si>
    <t>02991</t>
  </si>
  <si>
    <t>OSTATNÍ POŽADAVKY - INFORMAČNÍ TABULE</t>
  </si>
  <si>
    <t>KUS</t>
  </si>
  <si>
    <t>základní údaje o stavbě, velikost 1,0/1,5m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</si>
  <si>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</si>
  <si>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</si>
  <si>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</si>
  <si>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</si>
  <si>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Nájmy ZS a mezideponie, zřízení zpevněných ploch, kontejnery, sklady, WC</t>
  </si>
  <si>
    <t>zahrnuje objednatelem povolené náklady na pořízení (event. pronájem), provozování, udržování a likvidaci zhotovitelova zařízení</t>
  </si>
  <si>
    <t>014111</t>
  </si>
  <si>
    <t>POPLATKY ZA SKLÁDKU TYP S-IO (INERTNÍ ODPAD)</t>
  </si>
  <si>
    <t>M3</t>
  </si>
  <si>
    <t>trvalá skládka - zemina, štěrk</t>
  </si>
  <si>
    <t>zemina, štěrk _x000d_
 [!11332] = 596,625 [B]_x000d_
 [!11332a] = 322,500 [C]_x000d_
 [!12373] = 1290,000 [D]_x000d_
 [!13273] = 318,788 [E]_x000d_
bahno, usazeniny _x000d_
 (3,14*0,5*0,5*0,3)*[!12970] = 3,768 [G]_x000d_
 (((3,14*0,2*0,2)/4)/4)*[!12993] = 0,079 [H]_x000d_
Celkové množství = 2531,760</t>
  </si>
  <si>
    <t>zahrnuje veškeré poplatky provozovateli skládky související s uložením odpadu na skládce.</t>
  </si>
  <si>
    <t>trvalá skládka - materiál s asfaltem</t>
  </si>
  <si>
    <t>materiál s asfaltem _x000d_
 [!11333] = 241,875 [B]</t>
  </si>
  <si>
    <t>014121</t>
  </si>
  <si>
    <t>POPLATKY ZA SKLÁDKU TYP S-OO (OSTATNÍ ODPAD)</t>
  </si>
  <si>
    <t>demoliční materiál - stavební suť (kámen, beton, kostky, železobeton, obrubníky, šachty)</t>
  </si>
  <si>
    <t>[!11334] = 2,400 [A]_x000d_
 [!11337] = 322,500 [B]_x000d_
 [!11352]*0,2*0,15 = 5,100 [C]_x000d_
 [!915402]*0,3 = 8,700 [D]_x000d_
 [!11347] = 2,400 [E]_x000d_
 [!96615] = 5,000 [F]_x000d_
 [!96687]*0,25 = 2,500 [G]_x000d_
Celkové množství = 348,600</t>
  </si>
  <si>
    <t>1</t>
  </si>
  <si>
    <t>Zemní práce</t>
  </si>
  <si>
    <t>11332</t>
  </si>
  <si>
    <t>ODSTRANĚNÍ PODKLADŮ ZPEVNĚNÝCH PLOCH Z KAMENIVA NESTMELENÉHO</t>
  </si>
  <si>
    <t>Odstranění stávajících nestmelených vrstev vozovky (ŠD a ŠP) na úroveň pláně komunikace - na trvalou skládku</t>
  </si>
  <si>
    <t>dle situace zaměření stávajícího stavu a diagnostického průzkumu _x000d_
ploše komunikace (odečteno z AutoCADU) 3225 = 3225,000 [B]_x000d_
průměrná tloušťka dle průzkumu 185 mm 0,185 = 0,185 [C]_x000d_
 b*c = 596,625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</si>
  <si>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</si>
  <si>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stávající zbylé nestmelené vrstvy vozovky (ŠD a ŠP) na úroveň parapláně komunikace - na trvalou skládku - v případě sanací se souhlasem TDI</t>
  </si>
  <si>
    <t>dle situace zaměření stávajícího stavu a diagnostického průzkumu _x000d_
ploše komunikace (odečteno z AutoCADU) 3225 = 3225,000 [B]_x000d_
průměrná tloušťka dle průzkumu 100 mm 0,100 = 0,100 [C]_x000d_
 b*c = 322,500 [D]</t>
  </si>
  <si>
    <t>11333</t>
  </si>
  <si>
    <t>ODSTRANĚNÍ PODKLADU ZPEVNĚNÝCH PLOCH S ASFALT POJIVEM</t>
  </si>
  <si>
    <t>Odstranění vrstvy z penetračního makadamu - na trvalou skládku. PAU &lt; 0.20 - třída ZAS-T1</t>
  </si>
  <si>
    <t>dle situace zaměření stávajícího stavu a diagnostického průzkumu _x000d_
ploše komunikace (odečteno z AutoCADU) 3225 = 3225,000 [B]_x000d_
průměrná tloušťka dle průzkumu 75 mm 0,075 = 0,075 [C]_x000d_
 b*c = 241,875 [D]</t>
  </si>
  <si>
    <t>11334</t>
  </si>
  <si>
    <t>ODSTRANĚNÍ PODKLADU ZPEVNĚNÝCH PLOCH S CEMENT POJIVEM</t>
  </si>
  <si>
    <t>vrstvy stávajícího KSC v místech stávajících autobusových zastávek - na trvalou skládku</t>
  </si>
  <si>
    <t>dle situace zaměření stávajícího stavu a diagnostického průzkumu _x000d_
v místě autobusového nástupiště (odečteno z AutoCADU) 40 = 40,000 [B]_x000d_
průměrná tloušťka dle průzkumu 60 mm 0,06 = 0,060 [C]_x000d_
 b*c = 2,400 [D]</t>
  </si>
  <si>
    <t>11337</t>
  </si>
  <si>
    <t>ODSTRANĚNÍ PODKLADU ZPEVNĚNÝCH PLOCH Z DLAŽEBNÍCH KOSTEK</t>
  </si>
  <si>
    <t>odstranění dlažby z kostek drobných 100x100 zjištěných v podkladních vrstvách diag. průzkumem - na trvalou skládku</t>
  </si>
  <si>
    <t>dle situace zaměření stávajícího stavu a diagnostického průzkumu _x000d_
ploše komunikace (odečteno z AutoCADU) 3225 = 3225,000 [B]_x000d_
průměrná tloušťka dle průzkumu 100 mm 0,1 = 0,100 [C]_x000d_
 b*c = 322,500 [D]</t>
  </si>
  <si>
    <t>11347</t>
  </si>
  <si>
    <t>ODSTRAN KRYTU ZPEVNĚNÝCH PLOCH Z DLAŽEB KOSTEK VČET PODKL</t>
  </si>
  <si>
    <t>Z důvodu rozšížení zálivu autobusové zastávky
původní chodníkové plochy - dlažba na skládku investora, lože na trvalou skládku</t>
  </si>
  <si>
    <t>11352</t>
  </si>
  <si>
    <t>ODSTRANĚNÍ CHODNÍKOVÝCH A SILNIČNÍCH OBRUBNÍKŮ BETONOVÝCH</t>
  </si>
  <si>
    <t>M</t>
  </si>
  <si>
    <t>Betonové obrubníky včetně lože. Poškozené kusy na trvalou skládku. Položka včetně odvozu na skládku. Předpoklad odstranění 20% z celkové délky betonových obrubníků. Před stavbou projde investor, TDI, stavbyvedoucí a projektant celou stavbu a určí se počet a přesné úseky ponechávaných 
obrubníků. Poté se z ponechávaných obrubníků utvoří ucelené úseky.</t>
  </si>
  <si>
    <t>dle situace zaměření stávajícího stavu a diagnostického průzkumu _x000d_
délka stávajících nepoškozených obrubníků 400 = 400,000 [B]_x000d_
20% k výměně b*0,2 = 80,000 [C]_x000d_
délka obrubníků ke 100% výměně 90 = 90,000 [D]_x000d_
 c+d = 170,000 [E]</t>
  </si>
  <si>
    <t>11372</t>
  </si>
  <si>
    <t>FRÉZOVÁNÍ ZPEVNĚNÝCH PLOCH ASFALTOVÝCH</t>
  </si>
  <si>
    <t>Odstranění stávajících asfaltových vrstev vč. zazubení stávajících vrstev v místě napojení. 
Celoplošné frézování stávajících vrstev vozovky v tl. 140 mm. Odvoz na cestmistrovství Hlinsko
Zhotovite zohlední možnost využití materiálu na stavbě</t>
  </si>
  <si>
    <t>dle situace zaměření stávajícího stavu a diagnostického průzkumu _x000d_
frézování v ploše komunikace (odečteno z AutoCADU) 3189 = 3189,000 [B]_x000d_
tl. vrstvy k odstranění 0,140 = 0,140 [C]_x000d_
v místech napojení na stáv. stav (odečteno z AutoCADU) 26 = 26,000 [D]_x000d_
tl. vrstvy k odstranění 0,1 = 0,100 [E]_x000d_
v místě mostního objektu (odečteno z AutoCADU) 96 = 96,000 [F]_x000d_
tl. vrstvy k odstranění 0,1 = 0,100 [G]_x000d_
Celkem (b*c)+(d*e)+(f*g) = 458,660 [H]</t>
  </si>
  <si>
    <t>113765</t>
  </si>
  <si>
    <t>FRÉZOVÁNÍ DRÁŽKY PRŮŘEZU DO 600MM2 V ASFALTOVÉ VOZOVCE</t>
  </si>
  <si>
    <t>Řezání spáry v asfaltu. Komůrka pro zálivku za horka</t>
  </si>
  <si>
    <t>dle situace zaměření stávajícího stavu a diagnostického průzkumu _x000d_
řezné spáry v krytu (odečteno z AutoCADU) 20 = 20,000 [B]_x000d_
podél zálivu 30 = 30,000 [C]_x000d_
Celkové množství = 50,000</t>
  </si>
  <si>
    <t>Položka zahrnuje veškerou manipulaci s vybouranou sutí a s vybouranými hmotami vč. uložení na skládku.</t>
  </si>
  <si>
    <t>12110</t>
  </si>
  <si>
    <t>SEJMUTÍ ORNICE NEBO LESNÍ PŮDY</t>
  </si>
  <si>
    <t>stávající dotčené zelené plochy - uložení na deponii - zpětné použití</t>
  </si>
  <si>
    <t>dle situace zaměření stávajícího stavu a diagnostického průzkumu _x000d_
v ploše (odečteno z AutoCADU) 350 = 350,000 [B]_x000d_
tl. vrstvy k odstranění 0,20 = 0,200 [C]_x000d_
 b*c = 70,000 [D]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</si>
  <si>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</si>
  <si>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</si>
  <si>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</si>
  <si>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 xml:space="preserve">Odkop pod stávající konstrukcí vozovky na úroveň pláně a parapláně -  vč. odvozu na trvalou skládku
Zhotovite zohlední možnost využití materiálu na stavbě
Čerpáno se souhlasem TDI</t>
  </si>
  <si>
    <t>dle situace zaměření stávajícího stavu a diagnostického průzkumu _x000d_
ploše komunikace (odečteno z AutoCADU) 3225 = 3225,000 [B]_x000d_
průměrná tloušťka dle průzkumu 400 mm 0,4 = 0,400 [C]_x000d_
 b*c = 1290,000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</si>
  <si>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</si>
  <si>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</si>
  <si>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</si>
  <si>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Natěžení zeminy z meziskládky a ze zemníku pro uložení do nově ohumusovávaných ploch</t>
  </si>
  <si>
    <t>[!12110] = 70,000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</si>
  <si>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</si>
  <si>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12970</t>
  </si>
  <si>
    <t>ČIŠTĚNÍ KANALIZAČNÍCH ŠACHET</t>
  </si>
  <si>
    <t>čištění spodních staveb ponechávaných šachet v prostoru stavby</t>
  </si>
  <si>
    <t>dle situace zaměření stávajícího stavu _x000d_
stávající kanalizační šachty 16 = 16,000 [B]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</si>
  <si>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</si>
  <si>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</si>
  <si>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</si>
  <si>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stávající přípojky UV, které budou využity pro napojení nových vpustí. odhad nánosů 1/4 profilu</t>
  </si>
  <si>
    <t>dle situace zaměření stávajícího stavu _x000d_
stávající přípojky 10 = 10,000 [B]</t>
  </si>
  <si>
    <t>13273</t>
  </si>
  <si>
    <t>HLOUBENÍ RÝH ŠÍŘ DO 2M PAŽ I NEPAŽ TŘ. I</t>
  </si>
  <si>
    <t>výkopy rýh pro kanalizační přípojky, vše se odveze na trvalou skládku, vč. rozšíření a prohloubení pro vpusti</t>
  </si>
  <si>
    <t>dle situace D.1.1.2.1 a VPR D.1.1.2.3 _x000d_
výkopy pro přípojky 214*0,8*1,3 = 222,560 [B]_x000d_
prohloubení pro vpusti 1,8*1,8*1,1*22 = 78,408 [C]_x000d_
rozšíření pro vpusti 1,8*0,6*0,75*22 = 17,820 [D]_x000d_
 b+c+d = 318,788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</si>
  <si>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</si>
  <si>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</si>
  <si>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</si>
  <si>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vykopané zeminy a ornice z pol. 12373, 12110, 13273
uložení na skládku nebo deponii</t>
  </si>
  <si>
    <t>[!12110]+[!12373]+[!13273] = 1678,788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</si>
  <si>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</si>
  <si>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173103</t>
  </si>
  <si>
    <t>ZEMNÍ KRAJNICE A DOSYPÁVKY SE ZHUT DO 100% PS</t>
  </si>
  <si>
    <t>zásyp vhodnou nenamrzavou a nesoudržnou zeminou, se zhutněním min. 98% PS</t>
  </si>
  <si>
    <t>dle situace D.1.1.2.1 a VPR D.1.1.2.3 _x000d_
klíny v konstrukci vozovky pro zásyp vhodným materiálem _x000d_
plocha v řezu (odečteno z AutoCADU) 0,14 = 0,140 [C]_x000d_
za obrubníky u zeleně 147 = 147,000 [D]_x000d_
 c*d = 20,580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</si>
  <si>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</si>
  <si>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</si>
  <si>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</si>
  <si>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</si>
  <si>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dle D.1.3.3 _x000d_
Výkopy rýh celkem [!13273] = 318,788 [B]_x000d_
Odpočet: _x000d_
Podsypy potrubí [!45157] = 17,120 [D]_x000d_
obsypy vč. trub [!17581] = 72,010 [E]_x000d_
desky pod vpusti [!451312] = 7,128 [F]_x000d_
obetonování [!899524] = 9,266 [G]_x000d_
vpusti 3,14*0,55*0,55/4*22 = 5,224 [H]_x000d_
Celkem b-(d+e+f+g+h) = 208,040 [I]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</si>
  <si>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</si>
  <si>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</si>
  <si>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</si>
  <si>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0-16 mm, vč. ztratného a zhutnění. Hutněný obsyp potrubí (300 mm nad vršek potrubí)</t>
  </si>
  <si>
    <t>dle situace D.1.1.2.1 a VPR D.1.1.2.3 _x000d_
DN 150 - přípojky k UV 214*0,8*(0,3+0,15) = 77,040 [B]_x000d_
odpočet trouby 3,1416*0,173*0,173/4*214 = 5,030 [C]_x000d_
 b-c = 72,010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</si>
  <si>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</si>
  <si>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</si>
  <si>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</si>
  <si>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</si>
  <si>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úprava zemní pláně zhutněním</t>
  </si>
  <si>
    <t>dle situace D.1.1.2.1 a VPR D.1.1.2.3 _x000d_
plocha pláně komunikace (odečteno z AutoCADU) 3441 = 3441,000 [B]_x000d_
plocha pod přípojky (odečteno z AutoCADU) 214*0,8 = 171,200 [C]_x000d_
plocha pod UV (odečteno z AutoCADU) 1,8*1,8*22 = 71,280 [D]_x000d_
pod šachtou 2,0*2,0*1 = 4,000 [E]_x000d_
Celkové množství = 3687,480</t>
  </si>
  <si>
    <t>položka zahrnuje úpravu pláně včetně vyrovnání výškových rozdílů. Míru zhutnění určuje projekt.</t>
  </si>
  <si>
    <t>18230</t>
  </si>
  <si>
    <t>ROZPROSTŘENÍ ORNICE V ROVINĚ</t>
  </si>
  <si>
    <t>rozprostření ornice v prostoru nově ohumusovávaných ploch.</t>
  </si>
  <si>
    <t>dle situace D.1.1.2.1 a VPR D.1.1.2.3 _x000d_
v ploše (odečteno z AutoCADU) 350 = 350,000 [B]_x000d_
tl. vrstvy 0,20 = 0,200 [C]_x000d_
 b*c = 70,000 [D]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</si>
  <si>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</si>
  <si>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</si>
  <si>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</si>
  <si>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 prostoru nově ohumusovávaných ploch</t>
  </si>
  <si>
    <t>dle situace D.1.1.2.1 a VPR D.1.1.2.3 _x000d_
v ploše (odečteno z AutoCADU) 350 = 350,000 [B]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</si>
  <si>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</si>
  <si>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</si>
  <si>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</si>
  <si>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</si>
  <si>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</si>
  <si>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</si>
  <si>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212635</t>
  </si>
  <si>
    <t>TRATIVODY KOMPL Z TRUB Z PLAST HM DN DO 150MM, RÝHA TŘ I</t>
  </si>
  <si>
    <t>Kompletní položka pro provedení trativodu - potrubí DN 150 SN 8 s horní perforací, těsnění dna betonem C12/15, obsyp ŠD 16/32. Výkop rýhy šířky 400 mm - včetně odvozu a skládkovného, hloubka 150 mm pod úroveň parapláně. Včetně navrtávky do UV/kanalizace.</t>
  </si>
  <si>
    <t>dle situace D.1.1.2.1 a VPR D.1.1.2.3 _x000d_
délka trativodu (odečteno z AutoCADU) 475 = 475,000 [B]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</si>
  <si>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</si>
  <si>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21452</t>
  </si>
  <si>
    <t>SANAČNÍ VRSTVY Z KAMENIVA DRCENÉHO</t>
  </si>
  <si>
    <t>SANACE AKTIVNÍ ZÓNY
vrstva ŠDa fr. 0-63 do aktivní zóny - ochranná vrstva na parapláni.
v případě nedodržení podmínek min. Edef zemní pláně, čerpáno dle dohody TDI !!!</t>
  </si>
  <si>
    <t>dle situace D.1.1.2.1 a VPR D.1.1.2.3 _x000d_
výměna materiálu aktivní zóny _x000d_
v ploše komunikace (odečteno z AutoCADU) 3292 = 3292,000 [C]_x000d_
tl. vrstvy 0,5 = 0,500 [D]_x000d_
 c*d = 1646,000 [E]_x000d_
odečet prolévané vrstvy 183*0,5*0,5 = 45,750 [F]_x000d_
 e-f = 1600,250 [G]</t>
  </si>
  <si>
    <t>položka zahrnuje dodávku předepsaného kameniva, mimostaveništní a vnitrostaveništní dopravu a jeho uložení
není-li v zadávací dokumentaci uvedeno jinak, jedná se o nakupovaný materiál</t>
  </si>
  <si>
    <t>21461C</t>
  </si>
  <si>
    <t>SEPARAČNÍ GEOTEXTILIE DO 300G/M2</t>
  </si>
  <si>
    <t>separační geotextílie na parapláni CBR &gt; 3kN, dle TP 97 - čerpáno se souhlasem TDI</t>
  </si>
  <si>
    <t>dle situace D.1.1.2.1 a VPR D.1.1.2.3 _x000d_
plocha parapláně (odečteno z AutoCADU) 3292 = 3292,000 [B]_x000d_
plocha včetně přesahů a vytažení okrajů b*1,20 = 3950,400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</si>
  <si>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</si>
  <si>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</si>
  <si>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</si>
  <si>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451312</t>
  </si>
  <si>
    <t>PODKLADNÍ A VÝPLŇOVÉ VRSTVY Z PROSTÉHO BETONU C12/15</t>
  </si>
  <si>
    <t>podkladní desky pod uliční vpusti</t>
  </si>
  <si>
    <t>dle situace D.1.1.2.1 a VPR D.1.1.2.3 _x000d_
pod UV 1,8*1,8*0,1*22 = 7,128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</si>
  <si>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</si>
  <si>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</si>
  <si>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</si>
  <si>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štěrkopískový podsyp frakce 0-8 mm pod trouby přípojek od UV</t>
  </si>
  <si>
    <t>dle situace D.1.1.2.1 a VPR D.1.1.2.3 _x000d_
DN 150 0,8*0,1*214 = 17,120 [B]</t>
  </si>
  <si>
    <t>5</t>
  </si>
  <si>
    <t>Komunikace</t>
  </si>
  <si>
    <t>56210</t>
  </si>
  <si>
    <t>VOZOVKOVÉ VRSTVY Z MATERIÁLŮ STABIL CEMENTEM</t>
  </si>
  <si>
    <t>SC 8/10</t>
  </si>
  <si>
    <t>dle situace D.1.1.2.1 a VPR D.1.1.2.3 _x000d_
v ploše autobusového zálivu (odečteno z AutoCADU) 60*0,15 = 9,000 [B]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</si>
  <si>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</si>
  <si>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SC C3/4 - v místě chodníkových přejezdů</t>
  </si>
  <si>
    <t>dle situace D.1.1.2.1 a VPR D.1.1.2.3 _x000d_
v ploše obnovy chodníkového přejezdů (odečteno z AutoCADU) 110 = 110,000 [B]_x000d_
tl. vrstvy 150 mm 0,150 = 0,150 [C]_x000d_
 b*c = 16,500 [D]</t>
  </si>
  <si>
    <t>56313</t>
  </si>
  <si>
    <t>VOZOVKOVÉ VRSTVY Z MECHANICKY ZPEVNĚNÉHO KAMENIVA TL. DO 150MM</t>
  </si>
  <si>
    <t>Vrstva mechanicky zpevněného kameniva tl. 150 mm</t>
  </si>
  <si>
    <t>dle situace D.1.1.2.1 a VPR D.1.1.2.3 _x000d_
v ploše komunikace (odečteno z AutoCADU) 3441 = 3441,000 [B]_x000d_
odečet prolévané vrstvy 183*0,5 = 91,500 [C]_x000d_
 b-c = 3349,500 [D]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</si>
  <si>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</si>
  <si>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56330</t>
  </si>
  <si>
    <t>VOZOVKOVÉ VRSTVY ZE ŠTĚRKODRTI</t>
  </si>
  <si>
    <t>Štěrkodrť ŠDa fr. 0/32 - doplnění konstrukční vrstvy u předlážděného chodníku</t>
  </si>
  <si>
    <t>dle situace D.1.1.2.1 a VPR D.1.1.2.3 _x000d_
v ploše předlážděného chodníku (odečteno z AutoCADU) 584 = 584,000 [B]_x000d_
tl. vrstvy 150 mm 0,15 = 0,150 [C]_x000d_
 b*c = 87,600 [D]</t>
  </si>
  <si>
    <t>56334</t>
  </si>
  <si>
    <t>VOZOVKOVÉ VRSTVY ZE ŠTĚRKODRTI TL. DO 200MM</t>
  </si>
  <si>
    <t>Štěrkodrť ŠDa fr. 0/63 tl. 200 mm</t>
  </si>
  <si>
    <t>56430</t>
  </si>
  <si>
    <t>VOZOVKOVÉ VRSTVY ZE ŠTĚRKU VYPLŇ CEM MALTOU</t>
  </si>
  <si>
    <t>Při realizaci komunikace na poloviny. Pro zajištění soudržnosti nestmelených vrstev při provedení odkopu v další fázi výstavby.
Prolité vrstvy v místě napojení fází - cementová malta 0/4 v množství 180 - 220 l/m2</t>
  </si>
  <si>
    <t>dle situace D.1.1.2.1 a situace DIO _x000d_
pracovní etapa 1+2 (fáze 4,5) _x000d_
délka spáry, na šířku 0,5 m 183*0,5*(0,15+0,20+0,50) = 77,775 [C]</t>
  </si>
  <si>
    <t>56963</t>
  </si>
  <si>
    <t>ZPEVNĚNÍ KRAJNIC Z RECYKLOVANÉHO MATERIÁLU TL DO 150MM</t>
  </si>
  <si>
    <t>R-mat 40 RA 0/32 - nezpevněné sjezdy, krajnice</t>
  </si>
  <si>
    <t>dle situace D.1.1.2.1 a VPR D.1.1.2.3 _x000d_
v ploše zpevněných sjezdů a krajnic (odečteno z AutoCADU) 25 = 25,000 [B]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</si>
  <si>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</si>
  <si>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</si>
  <si>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</si>
  <si>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Infiltrační postřik mod. katioaktivní emulzí C60 BP3, po vyštěpení 1,00 kg/m2</t>
  </si>
  <si>
    <t>dle situace D.1.1.2.1 a VPR D.1.1.2.3 _x000d_
pod ACP 3097 = 3097,000 [B]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</si>
  <si>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</si>
  <si>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</si>
  <si>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</si>
  <si>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mod. katioaktivní emulzí C60 BP3, po vyštěpení 0,30 kg/m2</t>
  </si>
  <si>
    <t>dle situace D.1.1.2.1 a VPR D.1.1.2.3 _x000d_
pod ACO 3122 = 3122,000 [B]_x000d_
pod ACL 3170 = 3170,000 [C]_x000d_
Celkové množství = 6292,000</t>
  </si>
  <si>
    <t>574B34</t>
  </si>
  <si>
    <t>ASFALTOVÝ BETON PRO OBRUSNÉ VRSTVY MODIFIK ACO 11+, 11S TL. 40MM</t>
  </si>
  <si>
    <t xml:space="preserve">Asfaltový beton pro obrusnou vrstvu s  modifikovaným asfaltem  ACO 11 +, PMB 45/80-65 v tl. 40 mm
ČSN EN 13108-1; TP148</t>
  </si>
  <si>
    <t>dle situace D.1.1.2.1 a VPR D.1.1.2.3 _x000d_
plocha obrusné vrstvy (odečteno z AutoCADU) 3096 = 3096,000 [B]_x000d_
plocha v napojení na začátku a na konci 26 = 26,000 [C]_x000d_
Celkové množství = 3122,000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</si>
  <si>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</si>
  <si>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</si>
  <si>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</si>
  <si>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 xml:space="preserve">Asfaltový beton pro ložnou vrstvu modifikovaný ACL 16S PMB 25/55-60  v tl. 60 mm. 
ČSN EN 13108-1; TP148</t>
  </si>
  <si>
    <t>dle situace D.1.1.2.1 a VPR D.1.1.2.3 _x000d_
plocha ložné vrstvy (odečteno z AutoCADU) 3157 = 3157,000 [B]_x000d_
plocha v napojení 26/2 = 13,000 [C]_x000d_
Celkové množství = 3170,000</t>
  </si>
  <si>
    <t>574E46</t>
  </si>
  <si>
    <t>ASFALTOVÝ BETON PRO PODKLADNÍ VRSTVY ACP 16+, 16S TL. 50MM</t>
  </si>
  <si>
    <t>Asfaltový beton pro podkladní vrstvu - ACP 16+ 50/70</t>
  </si>
  <si>
    <t>dle situace D.1.1.2.1 a VPR D.1.1.2.3 _x000d_
plocha podkladní vrstvy (odečteno z AutoCADU) 3097 = 3097,000 [B]</t>
  </si>
  <si>
    <t>58222</t>
  </si>
  <si>
    <t>DLÁŽDĚNÉ KRYTY Z DROBNÝCH KOSTEK DO LOŽE Z MC</t>
  </si>
  <si>
    <t>dlažební kostka - 100x100 - včetně lože (kladecí beton C 20/25)</t>
  </si>
  <si>
    <t>dle situace D.1.1.2.1 a VPR D.1.1.2.3 _x000d_
v ploše asfaltového zálivu (odečteno z AutoCADU) 60 = 60,000 [B]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</si>
  <si>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</si>
  <si>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</si>
  <si>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</si>
  <si>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Doplnění prvků zabezpečující bezbariérové užívání do předlážděných chodníků. Varovné a signální pásy včetně 2x vyspárování drtí - červená barva, dlažba s hmatovými výstupky</t>
  </si>
  <si>
    <t>dle situace D.1.1.2.1 a VPR D.1.1.2.3 _x000d_
v ploše předlážděného chodníku (odečteno z AutoCADU) 38 = 38,000 [B]_x000d_
doplnění uvažováno v 50% b*0,5 = 19,000 [C]</t>
  </si>
  <si>
    <t>587206</t>
  </si>
  <si>
    <t>PŘEDLÁŽDĚNÍ KRYTU Z BETONOVÝCH DLAŽDIC SE ZÁMKEM</t>
  </si>
  <si>
    <t>Předláždění stávajícího chodníku podél komunikace z důvodu napojení na stávající stav. Dlažba bude rozebrána a na pokládku bude použit stávající dlažební materiál. Položka je včetně lože a výplně spar 
Doplnění podkladních vrstev chodníku bude napočítáno nově - vykázáno v položce č.56330</t>
  </si>
  <si>
    <t>dle situace D.1.1.2.1 a VPR D.1.1.2.3 _x000d_
v ploše předlážděného chodníku 584 = 584,000 [B]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</si>
  <si>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</si>
  <si>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8</t>
  </si>
  <si>
    <t>Potrubí</t>
  </si>
  <si>
    <t>87433</t>
  </si>
  <si>
    <t>POTRUBÍ Z TRUB PLASTOVÝCH ODPADNÍCH DN DO 150MM</t>
  </si>
  <si>
    <t>trouby PP DN 150, SN 16 - vč. tvarovek, šachtových přechodek, montáže - pro napojení vpustí</t>
  </si>
  <si>
    <t>dle D.1.1.1.9 Situace odvodnění _x000d_
DN 150 (odečteno z AutoCADU) 214 = 214,000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</si>
  <si>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</si>
  <si>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894858</t>
  </si>
  <si>
    <t>ŠACHTY KANALIZAČNÍ PLASTOVÉ D 600MM</t>
  </si>
  <si>
    <t>Revizní šachta DN 600 z PP s typizovaným dnem pro vtoky DN 150 mm.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</si>
  <si>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</si>
  <si>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89536</t>
  </si>
  <si>
    <t>DRENÁŽNÍ VÝUSŤ Z PROST BETONU</t>
  </si>
  <si>
    <t>vyústění potrubí pro odvodnění šachty v km 24,720</t>
  </si>
  <si>
    <t xml:space="preserve">položka zahrnuje:
- dodání  čerstvého  betonu  (betonové  směsi)  požadované  kvality,  jeho  uložení  do požadovaného tvaru, ošetření a ochranu betonu,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povrchu pro položení požadované izolace, povlaků a nátěrů, případně vyspravení,
- nátěry zabraňující soudržnost betonu a bednění,
- opatření  povrchů  betonu  izolací  proti zemní vlhkosti v částech, kde přijdou do styku se zeminou nebo kamenivem</t>
  </si>
  <si>
    <t>89712</t>
  </si>
  <si>
    <t>VPUSŤ KANALIZAČNÍ ULIČNÍ KOMPLETNÍ Z BETONOVÝCH DÍLCŮ</t>
  </si>
  <si>
    <t>kompletní prefabrikované uliční vpusť - litinová mříž D400 500x500mm s kalovým prostorem a velkým košem.</t>
  </si>
  <si>
    <t>dle D.1.1.1.9 Situace odvodnění _x000d_
počet vpustí (odečteno z AutoCADU) 22 = 22,000 [B]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</si>
  <si>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</si>
  <si>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89911G</t>
  </si>
  <si>
    <t>LITINOVÝ POKLOP D400</t>
  </si>
  <si>
    <t>bez odvětrání, nutně samonivelační. Výměna poklopů ponechávaných šachet</t>
  </si>
  <si>
    <t>dle situace stávajícího stavu _x000d_
ponechávané šachty ve vozovce 5 = 5,000 [B]</t>
  </si>
  <si>
    <t>Položka zahrnuje dodávku a osazení předepsané mříže včetně rámu</t>
  </si>
  <si>
    <t>89914</t>
  </si>
  <si>
    <t>ŠACHTOVÉ BETONOVÉ SKRUŽE SAMOSTATNÉ</t>
  </si>
  <si>
    <t>náhrada nových konusů a skruží ponechávaných šachet.</t>
  </si>
  <si>
    <t>- Položka zahrnuje veškerý materiál, výrobky a polotovary, včetně mimostaveništní a vnitrostaveništní dopravy (rovněž přesuny), včetně naložení a složení,případně s uložením.</t>
  </si>
  <si>
    <t>89916</t>
  </si>
  <si>
    <t>BETONOVÉ DOPLŇKY TRUB VEDENÍ</t>
  </si>
  <si>
    <t>Vyrovnávací prstence nebo rámy + podmazání u ponechávaných šachet</t>
  </si>
  <si>
    <t>89921</t>
  </si>
  <si>
    <t>VÝŠKOVÁ ÚPRAVA POKLOPŮ</t>
  </si>
  <si>
    <t>Výšková úprava stávajících šachet kanalizačních šachet.</t>
  </si>
  <si>
    <t>dle situace stávajícího stavu _x000d_
výšková úprava na novou niveletu 13 = 13,000 [B]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</si>
  <si>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</si>
  <si>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</si>
  <si>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</si>
  <si>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výšková úprava šoupat a hydrantů vodovodu</t>
  </si>
  <si>
    <t>dle situace stávajícího stavu _x000d_
krycí hrnce na trase vodovodu 12 = 12,000 [B]</t>
  </si>
  <si>
    <t>899524</t>
  </si>
  <si>
    <t>OBETONOVÁNÍ POTRUBÍ Z PROSTÉHO BETONU DO C25/30</t>
  </si>
  <si>
    <t>obetonování přípojek UV v případě zásahu do AZ komunikace + zaslepení nevyužitých přípojek</t>
  </si>
  <si>
    <t>dle situace D.1.1.2.1 a VPR D.1.1.2.3 _x000d_
DN 150 - přípojky k UV 214*0,8*0,3 = 51,360 [B]_x000d_
odpočet trouby 3,1416*0,173*0,173/4*214 = 5,030 [C]_x000d_
 b-c = 46,330 [D]_x000d_
pouze v případě zásahu do AZ, uvažováno 20 % d*0,2 = 9,266 [E]</t>
  </si>
  <si>
    <t>899632</t>
  </si>
  <si>
    <t>ZKOUŠKA VODOTĚSNOSTI POTRUBÍ DN DO 150MM</t>
  </si>
  <si>
    <t>u nových přípojek</t>
  </si>
  <si>
    <t>dle D.1.1.1.9 Situace odvodnění _x000d_
DN 150 214 = 214,000 [B]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</si>
  <si>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</si>
  <si>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</si>
  <si>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</si>
  <si>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prohlídka stávající jednotné/dešťové kanalizace</t>
  </si>
  <si>
    <t>dle D.1.1.1.9 Situace odvodnění _x000d_
DN 150 214*2 = 428,000 [B]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</si>
  <si>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</si>
  <si>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</si>
  <si>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</si>
  <si>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přepojení stávajících přípojek od UV a napojení nových UV - včetně navrtání a elastického přechodového kusu</t>
  </si>
  <si>
    <t>dle D.1.1.1.9 Situace odvodnění _x000d_
počet přípojek na stávající kanalizaci 12 = 12,000 [B]</t>
  </si>
  <si>
    <t>položka zahrnuje řez na potrubí, dodání a osazení příslušných tvarovek a armatur</t>
  </si>
  <si>
    <t>9</t>
  </si>
  <si>
    <t>Ostatní konstrukce a práce</t>
  </si>
  <si>
    <t>9112A3</t>
  </si>
  <si>
    <t>ZÁBRADLÍ MOSTNÍ S VODOR MADLY - DEMONTÁŽ S PŘESUNEM</t>
  </si>
  <si>
    <t>odstranění stávajícího zábradlí před mostem.</t>
  </si>
  <si>
    <t>4 = 4,000 [A]</t>
  </si>
  <si>
    <t>položka zahrnuje:
- demontáž a odstranění zařízení
- jeho odvoz na předepsané místo</t>
  </si>
  <si>
    <t>915401</t>
  </si>
  <si>
    <t>VODOROVNÉ DOPRAVNÍ ZNAČENÍ BETON PREFABRIK - DODÁVKA A POKLÁDKA</t>
  </si>
  <si>
    <t>odvodňovací proužek z betonové přídlažby 250x500x100 barva: šedá - do betonového lože s boční opěrou</t>
  </si>
  <si>
    <t>dle situace D.1.1.2.1 a VPR D.1.1.2.3 _x000d_
délka přídlažby (odečteno z AutoCADU) 705 = 705,000 [B]_x000d_
šířka 0,25 m b*0,25 = 176,250 [C]</t>
  </si>
  <si>
    <t>zahrnuje dodávku betonových prefabrikátů a jejich osazení do předepsaného lože</t>
  </si>
  <si>
    <t>915402</t>
  </si>
  <si>
    <t>VODOR DOPRAV ZNAČ BETON PREFABRIK - ODSTRANĚNÍ</t>
  </si>
  <si>
    <t>Odstranění stávající betonové přídlažby včetně odvozu a uložení na trvalou skládku</t>
  </si>
  <si>
    <t>dle situace stávajícího stavu _x000d_
stávající přídlažba (odečteno z AutoCADU) 116*0,25 = 29,000 [B]</t>
  </si>
  <si>
    <t>zahrnuje odstranění a odklizení vybouraného materiálu s odvozem na skládku</t>
  </si>
  <si>
    <t>917224</t>
  </si>
  <si>
    <t>SILNIČNÍ A CHODNÍKOVÉ OBRUBY Z BETONOVÝCH OBRUBNÍKŮ ŠÍŘ 150MM</t>
  </si>
  <si>
    <t>silniční betonové obrubníky 150x250 - do betonového lože C30/37 s boční opěrou. Včetně přechodových kusů v místech sjezdů a přechodů.</t>
  </si>
  <si>
    <t>dle situace D.1.1.2.1 a VPR D.1.1.2.3 _x000d_
délka nových obrubníků (odečteno z AutoCADU) 513 = 513,000 [B]_x000d_
délka stávajících nepoškozených obrubníků (odečteno z AutoCADU) 400 = 400,000 [C]_x000d_
20% k výměně a doplnění c*0,2 = 80,000 [D]_x000d_
 b+d = 593,000 [E]</t>
  </si>
  <si>
    <t>Položka zahrnuje:
dodání a pokládku betonových obrubníků o rozměrech předepsaných zadávací dokumentací
betonové lože i boční betonovou opěrku.</t>
  </si>
  <si>
    <t>nájezdové (zaoblené) silniční betonové obrubníky 150x150 - do betonového lože C30/37 s boční opěrou - v místech sjezdů</t>
  </si>
  <si>
    <t>dle situace D.1.1.2.1 a VPR D.1.1.2.3 _x000d_
délka v místě sjezdů (odečteno z AutoCADU) 57 = 57,000 [B]</t>
  </si>
  <si>
    <t>91726</t>
  </si>
  <si>
    <t>KO OBRUBNÍKY BETONOVÉ</t>
  </si>
  <si>
    <t>betonové obrubníky ke kruhovým objezdům 300x200 - do betonového lože C30/37 s boční opěrou - nájezdové v místech stávajících sjezdů</t>
  </si>
  <si>
    <t>dle situace D.1.1.2.1 a VPR D.1.1.2.3 _x000d_
v místě stávajících sjezdů 10 = 10,000 [B]</t>
  </si>
  <si>
    <t>91781</t>
  </si>
  <si>
    <t>VÝŠKOVÁ ÚPRAVA OBRUBNÍKŮ BETONOVÝCH</t>
  </si>
  <si>
    <t>Zpětné osazení 80% vyhovujících kusů z celkového počtu betonových obrubníků. Včetně odstranění, vybourání lože, očištění, uložení na deponii, nové bet. lože a zpětné osazení. Před stavbou projde investor, TDI, stavbyvedoucí a projektant celou stavbu a určí se počet ponechávaných betonových obrubníků.</t>
  </si>
  <si>
    <t>dle situace D.1.1.2.1 a VPR D.1.1.2.3 _x000d_
délka stávajících nepoškozených obrubníků (odečteno z AutoCADU) 400 = 400,000 [C]_x000d_
20% k výměně c*0,2 = 80,000 [D]_x000d_
 c-d = 320,000 [B]</t>
  </si>
  <si>
    <t>Položka výšková úprava obrub zahrnuje jejich vytrhání, očištění, manipulaci, nové betonové lože a osazení. Případné nutné doplnění novými obrubami se uvede v položkách 9172 až 9177.</t>
  </si>
  <si>
    <t>93132</t>
  </si>
  <si>
    <t>TĚSNĚNÍ DILATAČ SPAR ASF ZÁLIVKOU MODIFIK</t>
  </si>
  <si>
    <t>napojení 
pracovní spáry - zálivka za horka dle ČSN 14188 - typ N2</t>
  </si>
  <si>
    <t>dle situace zaměření stávajícího stavu a diagnostického průzkumu _x000d_
řezné spáry v krytu (odečteno z AutoCADU) 20 = 20,000 [B]_x000d_
podél autobusového zálivu 30 = 30,000 [C]_x000d_
 (b+c)*0,01*0,08 = 0,040 [D]</t>
  </si>
  <si>
    <t>položka zahrnuje dodávku a osazení předepsaného materiálu, očištění ploch spáry před úpravou, očištění okolí spáry po úpravě
nezahrnuje těsnící profil</t>
  </si>
  <si>
    <t>935812</t>
  </si>
  <si>
    <t>ŽLABY A RIGOLY DLÁŽDĚNÉ Z KOSTEK DROBNÝCH DO BETONU TL 100MM</t>
  </si>
  <si>
    <t>rigol z žulových kostek 100x100 vyspárovaných MC25-XF4 (5-ti a 2 linka). V jednotkové ceně zohlednit výzisk materiálu</t>
  </si>
  <si>
    <t>dle situace D.1.1.2.1 a VPR D.1.1.2.3 _x000d_
v ploše (odečteno z AutoCADU) (11*0,55)+(52*0,55)+(7*0,25) = 36,400 [B]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</si>
  <si>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plocha.</t>
  </si>
  <si>
    <t>96615</t>
  </si>
  <si>
    <t>BOURÁNÍ KONSTRUKCÍ Z PROSTÉHO BETONU</t>
  </si>
  <si>
    <t>skryté konstrukce, šachty, obetonování, apod.</t>
  </si>
  <si>
    <t>odhad _x000d_
skryté konstrukce, šachty, obetonování 5 = 5,000 [B]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</si>
  <si>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</si>
  <si>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96687</t>
  </si>
  <si>
    <t>VYBOURÁNÍ ULIČNÍCH VPUSTÍ KOMPLETNÍCH</t>
  </si>
  <si>
    <t>Odstranění stávajících vpustí včetně odvozu a uložení na trvalou skládku</t>
  </si>
  <si>
    <t>dle situace stávajícího stavu _x000d_
původní UV k výměně 10 = 10,000 [B]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</si>
  <si>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</si>
  <si>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</si>
  <si>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</si>
  <si>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odhad stávajících trub - beton DN 200 - napojení na stávající přípojky. Včetně skládkovného</t>
  </si>
  <si>
    <t>dle situace stávajícího stavu _x000d_
počet stávajících přípojek (uvažován 1 m v napojení) 10 = 10,000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</si>
  <si>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</si>
  <si>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969257</t>
  </si>
  <si>
    <t>VYBOURÁNÍ POTRUBÍ DN DO 500MM KANALIZAČ</t>
  </si>
  <si>
    <t>odhad stávajících trub u mostního objektu - stávající potrubí, které vyúsťuje v místě mostního objektu bez vlastníka/správce. Včetně skládkovného</t>
  </si>
  <si>
    <t>40 = 40,000 [A]</t>
  </si>
  <si>
    <t>[!11332] = 2,400 [A]</t>
  </si>
  <si>
    <t>dle situace zaměření stávajícího stavu a diagnostického průzkumu _x000d_
plocha odstranění v napojení na MK (odečteno z AutoCADU) 12 = 12,000 [B]_x000d_
tl. vrstvy k odstranění 0,20 = 0,200 [C]_x000d_
 b*c = 2,400 [D]</t>
  </si>
  <si>
    <t xml:space="preserve">Odstranění stávajících asfaltových vrstev vč. zazubení stávajících vrstev v místě napojení. 
Celoplošné frézování stávajících vrstev vozovky v tl. 100  mm
Bude odvezeno na skládku investora - cestmistrovství Hlinsko
položka je vč. naložení, odvozu a uložení na skládku investora</t>
  </si>
  <si>
    <t>dle situace zaměření stávajícího stavu a diagnostického průzkumu _x000d_
plocha frézování v napojení na MK (odečteno z AutoCADU) 544 = 544,000 [B]_x000d_
tl. vrstvy k odstranění 0,1 = 0,100 [C]_x000d_
 b*c = 54,400 [D]</t>
  </si>
  <si>
    <t>dle situace zaměření stávajícího stavu a diagnostického průzkumu _x000d_
řesné spáry v napojení na MK (odečteno z AutoCADU) 71 = 71,000 [B]</t>
  </si>
  <si>
    <t>dle situace D.1.1.2.1 a VPR D.1.1.2.3 _x000d_
základ štěř. žlabů 0,65*11 = 7,150 [B]</t>
  </si>
  <si>
    <t>451314</t>
  </si>
  <si>
    <t>PODKLADNÍ A VÝPLŇOVÉ VRSTVY Z PROSTÉHO BETONU C25/30</t>
  </si>
  <si>
    <t>základ štěrbinového žlabu s přesahy 0,1 m</t>
  </si>
  <si>
    <t>dle situace D.1.1.2.1 a VPR D.1.1.2.3 _x000d_
základ štěř. žlabů 0,65*0,1*11 = 0,715 [B]</t>
  </si>
  <si>
    <t>451315</t>
  </si>
  <si>
    <t>PODKLADNÍ A VÝPLŇOVÉ VRSTVY Z PROSTÉHO BETONU C30/37</t>
  </si>
  <si>
    <t>obetonování štěrbinové žlabu a suchá betonová směs - C 30/37 - XF4</t>
  </si>
  <si>
    <t>plocha odečtena z řezu 0,022*11 = 0,242 [A]</t>
  </si>
  <si>
    <t>Štěrkodrť ŠDa fr. 0/32 - podkladní vrstva</t>
  </si>
  <si>
    <t>dle situace D.1.1.2.1 a VPR D.1.1.2.3 _x000d_
předlážděné plochy v místě napojení (odečteno z AutoCADU) 17*0,15 = 2,550 [B]</t>
  </si>
  <si>
    <t>dle situace D.1.1.2.1 a VPR D.1.1.2.3 _x000d_
pod ACL (odečteno z AutoCADU) 307,5 = 307,500 [B]</t>
  </si>
  <si>
    <t>dle situace D.1.1.2.1 a VPR D.1.1.2.3 _x000d_
pod ACO (odečteno z AutoCADU) 505 = 505,000 [B]</t>
  </si>
  <si>
    <t>dle situace D.1.1.2.1 a VPR D.1.1.2.3 _x000d_
plocha obrusné vrstvy v napojeních (odečteno z AutoCADU) 505 = 505,000 [B]</t>
  </si>
  <si>
    <t xml:space="preserve">Asfaltový beton pro ložnou vrstvu modifikovaný ACL 16S PMB 25/55-60  v tl. 60 mm.  
ČSN EN 13108-1; TP148</t>
  </si>
  <si>
    <t>dle situace D.1.1.2.1 a VPR D.1.1.2.3 _x000d_
plocha ložné vrstvy v napojeních (odečteno z AutoCADU) 55+(505/2) = 307,500 [B]</t>
  </si>
  <si>
    <t>58221</t>
  </si>
  <si>
    <t>DLÁŽDĚNÉ KRYTY Z DROBNÝCH KOSTEK DO LOŽE Z KAMENIVA</t>
  </si>
  <si>
    <t>Nová dlážděná plocha v místě napojení. 
Km 24,990 materiálové sjednocení se stávajícím sjezdem.</t>
  </si>
  <si>
    <t>dle situace D.1.1.2.1 a VPR D.1.1.2.3 _x000d_
plocha místě napojení (odečteno z AutoCADU) 12 = 12,000 [B]</t>
  </si>
  <si>
    <t>587201</t>
  </si>
  <si>
    <t>PŘEDLÁŽDĚNÍ KRYTU Z VELKÝCH KOSTEK</t>
  </si>
  <si>
    <t xml:space="preserve">Předláždění stávajících dlážděných ploch v napojení z důvodu napojení na stávající stav. Dlažba bude rozebrána a na pokládku bude použit stávající dlažební materiál. Lože a výplně spar jsou součástí této položky.  
Doplnění podkladních vrstev chodníku bude napočítáno nově - vykázáno v položce č.56330</t>
  </si>
  <si>
    <t>dle situace D.1.1.2.1 a VPR D.1.1.2.3 _x000d_
předlážděné plochy v místě napojení (odečteno z AutoCADU) 17 = 17,000 [B]</t>
  </si>
  <si>
    <t>dle situace D.1.1.2.1 a VPR D.1.1.2.3 _x000d_
přídlažba v místech napojení na stávající MK (odečteno z AutoCADU) 17*0,25 = 4,250 [B]</t>
  </si>
  <si>
    <t>dle situace D.1.1.2.1 a VPR D.1.1.2.3 _x000d_
délky řezných spar v místech napojení stavby (odečteno z AutoCADU) 71*0,01*0,08 = 0,057 [B]</t>
  </si>
  <si>
    <t>935111</t>
  </si>
  <si>
    <t>ŠTĚRBINOVÉ ŽLABY Z BETONOVÝCH DÍLCŮ ŠÍŘ DO 400MM VÝŠ DO 500MM BEZ OBRUBY</t>
  </si>
  <si>
    <t>Kompletní sestava štěrbinového žlabu v místech napojení pro zachycení vod stékajících z hlavní komunikace.
Doporučený typ I-1_CY, vč. záslepek, vpusti, čístících kůsů, poklopů.
Přípojky vykázány ve stavebním objektu SO 102</t>
  </si>
  <si>
    <t>dle situace D.1.1.2.1 a VPR D.1.1.2.3 _x000d_
délky žlabů dle PD (odečteno z AutoCADU) 11 = 11,000 [B]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</si>
  <si>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</si>
  <si>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>rigol z žulových kostek 100x100 vyspárovaných MC25-XF4 (5-ti linka)</t>
  </si>
  <si>
    <t>dle situace D.1.1.2.1 a VPR D.1.1.2.3 _x000d_
5-linka z žulových kostek v km 23,685 9*0,6 = 5,400 [B]_x000d_
2-linka z žulových kostek v km 24,990 6*0,3 = 1,800 [C]_x000d_
Celkové množství = 7,200</t>
  </si>
  <si>
    <t>material s asfaltem</t>
  </si>
  <si>
    <t>pol. 11332 36,30 = 36,300 [A]</t>
  </si>
  <si>
    <t>027111</t>
  </si>
  <si>
    <t>PROVIZORNÍ OBJÍŽĎKY - ZŘÍZENÍ</t>
  </si>
  <si>
    <t>Oprava objízdných tras po komunikacích nižších tříd._x000d_
Čerpáno pouze se souhlasem TDI v místech doloženého poškození trasy. Přesná místa budou určena za účasti TDI. Výsledná plocha nutných oprav byla odhadnuta na základě prohlídky a je uvedena v procentech plochy trasy. Plocha vychází z celkové délky jízdných tras 700 m a průměrné šířky 7,0 m. Uvažované procento oprav je 8% z celé plochy. Zhotovitel ocení jednotlivě rozepsané položky uvedené v popisu.</t>
  </si>
  <si>
    <t>OPRAVA OBJÍZDNÝCH TRAS _x000d_
- frézování asfaltových vozovek tl. 100 mm, 8% z celé plochy, výsledná plocha frézování 392 m2 700*7*0,08 = 392,000 [B]_x000d_
- vyspravení trhlin dle TP 115, frézování drážky průřezu do 200mm2, výsledná délka 51 m 51 = 51,000 [C]_x000d_
- těsnění modifikovanou zálivkou, délka trhlin 51 m, potřebné množství 0,041 m3 51*0,02*0,04 = 0,041 [D]_x000d_
- obrusná vrstva ACO 11+ tl. 40 mm, pro obnovu asf. krytu u drobných oprav, 8% z celé plochy, výsledná plocha 392 m2 700*7*0,08 = 392,000 [E]_x000d_
- ložná vrstva ACL 16+ tl. 60 mm, pro obnovu asf. krytu u drobných oprav, 8% z celé plochy, výsledná plocha 392 m2 700*7*0,08 = 392,000 [F]_x000d_
- spojovací postřik pod ACO a ACL, výsledná plocha 784 m2 (700*7*0,08)*2 = 784,000 [L]_x000d_
- lokálně výměna obrubníků, odstranění poškozených, 2% z celé délky, výsledná délka 28 m (700*2)*0,02 = 28,000 [G]_x000d_
- lokálně výměna obrubníků, nové betonové obrubníky 150x250 do bet. lože, výsledná délka 28 m (700*2)*0,02 = 28,000 [M]_x000d_
Celková plocha objízdných tras 700*7 = 4900,000 [J]_x000d_
předpoklad rozsahu oprav 8% j*0,08 = 392,000 [K]</t>
  </si>
  <si>
    <t>02720</t>
  </si>
  <si>
    <t>POMOC PRÁCE ZŘÍZ NEBO ZAJIŠŤ REGULACI A OCHRANU DOPRAVY</t>
  </si>
  <si>
    <t xml:space="preserve"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 pro hlavní trasu a opravu objízdné trasy.</t>
  </si>
  <si>
    <t>02851</t>
  </si>
  <si>
    <t>PRŮZKUMNÉ PRÁCE DIAGNOSTIKY KONSTRUKCÍ NA POVRCHU</t>
  </si>
  <si>
    <t>Passportizace objízdných tras před stavbou a po jejím skončení - jedná se o alternativní objízdnou trasu v místní části Blatno - cca 700 m</t>
  </si>
  <si>
    <t>03350</t>
  </si>
  <si>
    <t>SLUŽBY ZAJIŠŤUJÍCÍ REGUL, PŘEVED A OCHRANU VEŘEJ DOPRAVY</t>
  </si>
  <si>
    <t xml:space="preserve">Vyvolané úpravy režimu hromadné dopravy spojené s přesuny a rušením zastávek.  
Informační kampaň, informační značení</t>
  </si>
  <si>
    <t>zahrnuje objednatelem povolené náklady na služby pro zhotovitele</t>
  </si>
  <si>
    <t>zrušení provizorních sjezdů, zajištění obslužnosti - pouze manipulace s materiálem
odstranění podkl. vrstev</t>
  </si>
  <si>
    <t>dle situace stávajícího stavu _x000d_
stávající sjezdy (uvažováno 8 m2 - 1 sjezd) 18*8*0,2 = 28,800 [B]_x000d_
provizorní rozšíření komunikace 75*0,5*0,2 = 7,500 [C]_x000d_
Celkové množství = 36,300</t>
  </si>
  <si>
    <t>17160</t>
  </si>
  <si>
    <t>ULOŽENÍ SYPANINY DO NÁSYPŮ Z HORNIN KAMENITÝCH SE ZHUTNĚNÍM</t>
  </si>
  <si>
    <t>Rmaterial
zřízení provizorních sjezdů, zajištění obslužnosti - pouze manipulace s materiálem 
vrstva v místech operativních úpravy nároží v ulici Taussigova a Resslova - pro zajištění odbočení návěsové soupravy - přístup do pivovaru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</si>
  <si>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</si>
  <si>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56364</t>
  </si>
  <si>
    <t>VOZOVKOVÉ VRSTVY Z RECYKLOVANÉHO MATERIÁLU TL DO 200MM</t>
  </si>
  <si>
    <t>bez nákupu!!!! využitý materiál z frézování, včetně natěžení z deponie
provizorní zpevnění stávajících sjezdů během výstavby z frézingu
provizorní rozšíření komunikace v pracovní fázi 4 a 5 při kyvadlovém provozu</t>
  </si>
  <si>
    <t>dle situace stávajícího stavu _x000d_
stávající sjezdy (uvažováno 8 m2 - 1 sjezd) 18*8 = 144,000 [B]_x000d_
provizorní rozšíření komunikace 75*0,5 = 37,500 [C]_x000d_
Celkové množství = 181,500</t>
  </si>
  <si>
    <t>91400</t>
  </si>
  <si>
    <t>DOČASNÉ ZAKRYTÍ NEBO OTOČENÍ STÁVAJÍCÍCH DOPRAVNÍCH ZNAČEK</t>
  </si>
  <si>
    <t>odhad 10 = 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</si>
  <si>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</si>
  <si>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</si>
  <si>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</si>
  <si>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dodávka, montáž s přemístění mezi fázemi, včetně příčných přesunů v dílčích fázích výstavby</t>
  </si>
  <si>
    <t>dle situace DIO _x000d_
DZ v místě stavby _x000d_
B1+E13 na hranicích stavby (4+4)*5 = 40,000 [C]_x000d_
B30+IS11 pro pěší (4+4)*5 = 40,000 [D]_x000d_
IP10 na uzavřené MK 3*5 = 15,000 [E]_x000d_
824+B28 zákazy odbočení a parkování 3*5 = 15,000 [F]_x000d_
C3 na hranicích stavby 2*5 = 10,000 [G]_x000d_
B20 na provizoriu 2 = 2,000 [H]_x000d_
rezerva na souběžné stavby a dodatečné opatření 5*5 = 25,000 [I]_x000d_
DZ na objízdné trase _x000d_
IS11 označení objízdné trasy 20 = 20,000 [K]_x000d_
B1+IP10+E3 na důležité křižovatky na trase 15 = 15,000 [L]_x000d_
rezerva na souběžné stavby a dodatečné opatření 10 = 10,000 [M]_x000d_
Celkové množství = 192,000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</si>
  <si>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</si>
  <si>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</si>
  <si>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</si>
  <si>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</si>
  <si>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</si>
  <si>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</si>
  <si>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</si>
  <si>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nájemné po celou dobu stavby</t>
  </si>
  <si>
    <t>dle situace DIO _x000d_
DZ v místě stavby - předpoklad výstavby 30 týdnů _x000d_
B1+E13 na hranicích stavby (4+4)*30*7 = 1680,000 [C]_x000d_
B30+IS11 pro pěší (4+4)*30*7 = 1680,000 [D]_x000d_
IP10 na uzavřené MK 3*30*7 = 630,000 [E]_x000d_
824+B28 zákazy odbočení a parkování 3*30*7 = 630,000 [F]_x000d_
C3 na hranicích stavby 2*30*7 = 420,000 [G]_x000d_
B20 na provizoriu 2*30*7 = 420,000 [H]_x000d_
rezerva na souběžné stavby a dodatečné opatření 5*30*7 = 1050,000 [I]_x000d_
DZ na objízdné trase - předpoklad výstavby 28 týdnů _x000d_
IS11 označení objízdné trasy 20*30*7 = 4200,000 [K]_x000d_
B1+IP10+E3 na důležité křižovatky na trase 15*30*7 = 3150,000 [L]_x000d_
rezerva na souběžné stavby a dodatečné opatření 10*30*7 = 2100,000 [M]_x000d_
Celkové množství = 15960,000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</si>
  <si>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</si>
  <si>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</si>
  <si>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</si>
  <si>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IS, IP</t>
  </si>
  <si>
    <t>dle situace DIO _x000d_
DZ v místě stavby _x000d_
IP 22 2*5 = 10,000 [D]_x000d_
IS 11 2*5 = 10,000 [C]_x000d_
rezerva na souběžné stavby a dodatečné opatření 5 = 5,000 [E]_x000d_
DZ na objízdné trase _x000d_
IP 22 6 = 6,000 [G]_x000d_
IS 11 6 = 6,000 [H]_x000d_
rezerva na souběžné stavby a dodatečné opatření 5 = 5,000 [I]_x000d_
Celkové množství = 42,000</t>
  </si>
  <si>
    <t>914413</t>
  </si>
  <si>
    <t>DOPRAVNÍ ZNAČKY 100X150CM OCELOVÉ - DEMONTÁŽ</t>
  </si>
  <si>
    <t>914419</t>
  </si>
  <si>
    <t>DOPRAV ZNAČKY 100X150CM OCEL - NÁJEMNÉ</t>
  </si>
  <si>
    <t>dle situace DIO _x000d_
DZ v místě stavby - předpoklad výstavby 30 týdnů _x000d_
IP 22 2*30*7 = 420,000 [D]_x000d_
IS 11 2*30*7 = 420,000 [C]_x000d_
rezerva na souběžné stavby a dodatečné opatření 5*30*7 = 1050,000 [E]_x000d_
DZ na objízdné trase _x000d_
IP 22 6*30*7 = 1260,000 [G]_x000d_
IS 11 6*30*7 = 1260,000 [H]_x000d_
rezerva na souběžné stavby a dodatečné opatření 5*30*7 = 1050,000 [I]_x000d_
Celkové množství = 5460,000</t>
  </si>
  <si>
    <t>916122</t>
  </si>
  <si>
    <t>DOPRAV SVĚTLO VÝSTRAŽ SOUPRAVA 3KS - MONTÁŽ S PŘESUNEM</t>
  </si>
  <si>
    <t>3xS7 - včetně příčných přesunů v dílčích fázích výstavby</t>
  </si>
  <si>
    <t>dle situace DIO _x000d_
DZ v místě stavby _x000d_
na začátku a na konci každé fáze 2*5 = 10,000 [D]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</si>
  <si>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</si>
  <si>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</si>
  <si>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</si>
  <si>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</si>
  <si>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</si>
  <si>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</si>
  <si>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dle situace DIO _x000d_
DZ v místě stavby - předpoklad výstavby 30 týdnů _x000d_
na začátku a na konci každé fáze 2*30*7 = 420,000 [D]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</si>
  <si>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</si>
  <si>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</si>
  <si>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</si>
  <si>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kompletní provizorní SSZ pro řízení kyvadlového provozu</t>
  </si>
  <si>
    <t>dle situace DIO _x000d_
DZ v místě stavby _x000d_
na začátku a na konci fáze u mostního provizoria a mostu 1*5 = 5,000 [D]</t>
  </si>
  <si>
    <t>916153</t>
  </si>
  <si>
    <t>SEMAFOROVÁ PŘENOSNÁ SOUPRAVA - DEMONTÁŽ</t>
  </si>
  <si>
    <t>916159</t>
  </si>
  <si>
    <t>SEMAFOROVÁ PŘENOSNÁ SOUPRAVA - NÁJEMNÉ</t>
  </si>
  <si>
    <t>dle situace DIO _x000d_
DZ v místě stavby - předpoklad výstavby 30 týdnů _x000d_
na začátku a na konci fáze u mostního provizoria a mostu 1*30*7 = 210,000 [D]</t>
  </si>
  <si>
    <t>916322</t>
  </si>
  <si>
    <t>DOPRAVNÍ ZÁBRANY Z2 S FÓLIÍ TŘ 2 - MONTÁŽ S PŘESUNEM</t>
  </si>
  <si>
    <t>Z2 - včetně příčných přesunů v dílčích fázích výstavby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</si>
  <si>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</si>
  <si>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</si>
  <si>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</si>
  <si>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</si>
  <si>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</si>
  <si>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916332</t>
  </si>
  <si>
    <t>SMĚROVACÍ DESKY Z4 JEDNOSTR S FÓLIÍ TŘ 1 - MONTÁŽ S PŘESUNEM</t>
  </si>
  <si>
    <t>dodávka, montáž s přemístěním</t>
  </si>
  <si>
    <t>dle situace DIO _x000d_
DZ v místě stavby _x000d_
fáze 1-5 max po 10 m 30*5 = 150,000 [D]</t>
  </si>
  <si>
    <t>916333</t>
  </si>
  <si>
    <t>SMĚROVACÍ DESKY Z4 JEDNOSTR S FÓLIÍ TŘ 1 - DEMONTÁŽ</t>
  </si>
  <si>
    <t>916339</t>
  </si>
  <si>
    <t>SMĚROVACÍ DESKY Z4 - NÁJEMNÉ</t>
  </si>
  <si>
    <t>dle situace DIO _x000d_
DZ v místě stavby - předpoklad výstavby 30 týdnů _x000d_
fáze 1-5 max po 10 m 30*30*7 = 6300,000 [D]</t>
  </si>
  <si>
    <t>9166C2</t>
  </si>
  <si>
    <t>DOČASNÁ SVODIDLA, ÚROVEŇ ZADRŽENÍ T3 - MONTÁŽ S PŘESUNEM</t>
  </si>
  <si>
    <t>dle situace DIO _x000d_
DZ v místě stavby - fáze 4+5 _x000d_
oddělení stavby a kyvadlového provozu 190*2 = 380,000 [D]</t>
  </si>
  <si>
    <t>9166C3</t>
  </si>
  <si>
    <t>DOČASNÁ SVODIDLA, ÚROVEŇ ZADRŽENÍ T3 - DEMONTÁŽ</t>
  </si>
  <si>
    <t>9166C9</t>
  </si>
  <si>
    <t>DOČASNÁ SVODIDLA, ÚROVEŇ ZADRŽENÍ T3 - NÁJEMNÉ</t>
  </si>
  <si>
    <t>MDEN</t>
  </si>
  <si>
    <t>nájemné po celou dobu fáze 4+5</t>
  </si>
  <si>
    <t>dle situace DIO _x000d_
DZ v místě stavby - fáze 4+5 - předpoklad 12 týdnů _x000d_
oddělení stavby a kyvadlového provozu 190*12*7 = 15960,000 [D]</t>
  </si>
  <si>
    <t>položka zahrnuje sazbu za pronájem zařízení. Počet měrných jednotek se určí jako součin délky zařízení a počtu dní použití.</t>
  </si>
  <si>
    <t>916722</t>
  </si>
  <si>
    <t>UPEVŇOVACÍ KONSTR - PODKLADNÍ DESKA OD 28KG - MONTÁŽ S PŘESUNEM</t>
  </si>
  <si>
    <t>dle situace DIO _x000d_
SDZ 192 = 192,000 [B]_x000d_
IP (42*2) = 84,000 [C]_x000d_
Z2 (10*2) = 20,000 [D]_x000d_
Z4 150 = 150,000 [E]_x000d_
Celkové množství = 446,000</t>
  </si>
  <si>
    <t>916723</t>
  </si>
  <si>
    <t>UPEVŇOVACÍ KONSTR - PODKLADNÍ DESKA OD 28KG - DEMONTÁŽ</t>
  </si>
  <si>
    <t>dle situace DIO _x000d_
SDZ 192 = 192,000 [B]_x000d_
IP 42*2 = 84,000 [C]_x000d_
Z2 10*2 = 20,000 [D]_x000d_
Z4 150 = 150,000 [E]_x000d_
Celkové množství = 446,000</t>
  </si>
  <si>
    <t>916729</t>
  </si>
  <si>
    <t>UPEVŇOVACÍ KONSTR - PODKL DESKA OD 28KG - NÁJEMNÉ</t>
  </si>
  <si>
    <t>dle situace DIO - předpoklad 30 týdnů _x000d_
SDZ 76*30*7 = 15960,000 [B]_x000d_
IP (26*2)*30*7 = 10920,000 [C]_x000d_
Z2 (2*2)*30*7 = 840,000 [D]_x000d_
Z4 30*30*7 = 6300,000 [E]_x000d_
Celkové množství = 34020,000</t>
  </si>
  <si>
    <t>916732</t>
  </si>
  <si>
    <t>UPEVŇOVACÍ KONSTR - OCEL STOJAN - MONTÁŽ S PŘESUNEM</t>
  </si>
  <si>
    <t>916733</t>
  </si>
  <si>
    <t>UPEVŇOVACÍ KONSTR - OCEL STOJAN - DEMONTÁŽ</t>
  </si>
  <si>
    <t>916739</t>
  </si>
  <si>
    <t>UPEVŇOVACÍ KONSTR - OCEL STOJAN - NÁJEMNÉ</t>
  </si>
  <si>
    <t>916812</t>
  </si>
  <si>
    <t>ODDĚL OPLOCENÍ S PODSTAVCI DRÁTĚNNÉ - MONTÁŽ S PŘESUNEM</t>
  </si>
  <si>
    <t>oddělení od stavby, včetně přesunů v jednotlivých etapách výstavby</t>
  </si>
  <si>
    <t>dle situace DIO _x000d_
mezi chodníkem a stavbou 336 = 336,000 [B]_x000d_
mezi stavbou a pozemkem 2/7 61 = 61,000 [C]_x000d_
Celkové množství = 397,000</t>
  </si>
  <si>
    <t>916813</t>
  </si>
  <si>
    <t>ODDĚL OPLOCENÍ S PODSTAVCI DRÁTĚNNÉ - DEMONTÁŽ</t>
  </si>
  <si>
    <t>916819</t>
  </si>
  <si>
    <t>ODDĚL OPLOCENÍ S PODSTAVCI DRÁTĚNNÉ - NÁJEMNÉ</t>
  </si>
  <si>
    <t>nájemné po celou dobu stavby, předpoklad přesunů mezi hotovými úseky</t>
  </si>
  <si>
    <t>dle situace DIO _x000d_
předpoklad výstavby 30 týdnů 130*30*7 = 27300,000 [B]</t>
  </si>
  <si>
    <t>914131</t>
  </si>
  <si>
    <t>DOPRAVNÍ ZNAČKY ZÁKLADNÍ VELIKOSTI OCELOVÉ FÓLIE TŘ 2 - DODÁVKA A MONTÁŽ</t>
  </si>
  <si>
    <t>SDZ</t>
  </si>
  <si>
    <t>počet 32 = 32,000 [B]</t>
  </si>
  <si>
    <t>položka zahrnuje:
- dodávku a montáž značek v požadovaném provedení</t>
  </si>
  <si>
    <t>odstranění stávajícího DZ - včetně odvozu</t>
  </si>
  <si>
    <t>počet 20 = 20,000 [B]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</si>
  <si>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</si>
  <si>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</si>
  <si>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</si>
  <si>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</si>
  <si>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29 = 29,000 [A]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</si>
  <si>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</si>
  <si>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</si>
  <si>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</si>
  <si>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</t>
  </si>
  <si>
    <t>dle situace dopravního značení _x000d_
V11a (35*0,125)+2*(2*1,2) = 9,175 [B]_x000d_
V12 - žlutá barva 21*0,125 = 2,625 [C]_x000d_
V1a (0,125) 197*0,125 = 24,625 [D]_x000d_
V4 (0,25) 688*0,25 = 172,000 [E]_x000d_
V2b (1,5/1,5/0,25) 162*0,5*0,25 = 20,250 [F]_x000d_
V1a (3,0/1,5/0,125) 297*0,66*0,125 = 24,503 [G]_x000d_
V4 (0,5/0,5/0,25) 14*0,5*0,25 = 1,750 [H]_x000d_
V7 4*7*0,5 = 14,000 [I]_x000d_
Celkové množství = 268,928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</si>
  <si>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</si>
  <si>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</si>
  <si>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</si>
  <si>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plastem</t>
  </si>
  <si>
    <t>2023_OTSKP</t>
  </si>
  <si>
    <t>suť</t>
  </si>
  <si>
    <t>96616 ŽB 116,175 = 116,175 [B]_x000d_
 96611 dílce 5,4 = 5,400 [C]_x000d_
 96613 kámen 110,50 = 110,500 [D]_x000d_
 Celkem: B+C+D = 232,075 [E]</t>
  </si>
  <si>
    <t>zemina</t>
  </si>
  <si>
    <t>17120 zemina 903,470 = 903,470 [A]</t>
  </si>
  <si>
    <t>014132</t>
  </si>
  <si>
    <t>POPLATKY ZA SKLÁDKU TYP S-NO (NEBEZPEČNÝ ODPAD)</t>
  </si>
  <si>
    <t>T</t>
  </si>
  <si>
    <t>mostní izolace kat.č. 17 03 01
uvažována plošná hmotnost 10 kg/m2</t>
  </si>
  <si>
    <t>pol.č. 97817 tl. 30mm 124,2*0,01 kg/m2 = 1,242 [A]_x000d_
 pol.č. 11313 asf. kryt na lávce 0,864*2,2 = 1,901 [B]_x000d_
 Celkem: A+B = 3,143 [C]</t>
  </si>
  <si>
    <t>cena za zaměření skutečného provedení stavby výškopisné i polohopisné na podkreslené katastrální mapě, počet odevz.paré 3×v tištěné podobě, 1×elektron. na CD
celkem včetně ochrany vytyčovacích a vytyčovaných bodů</t>
  </si>
  <si>
    <t>02940</t>
  </si>
  <si>
    <t>OSTATNÍ POŽADAVKY - VYPRACOVÁNÍ DOKUMENTACE</t>
  </si>
  <si>
    <t>KČ</t>
  </si>
  <si>
    <t>Povodňový a havarijní plán - aktualizace</t>
  </si>
  <si>
    <t>029412</t>
  </si>
  <si>
    <t>OSTATNÍ POŽADAVKY - VYPRACOVÁNÍ MOSTNÍHO LISTU</t>
  </si>
  <si>
    <t>počet odevzdáv. paré 3× tištěná podoba</t>
  </si>
  <si>
    <t>02953</t>
  </si>
  <si>
    <t>OSTATNÍ POŽADAVKY - HLAVNÍ MOSTNÍ PROHLÍDKA</t>
  </si>
  <si>
    <t>1.HMP vč. vložení do BMS, počet odevzdáv. paré 3× tištěná podoba</t>
  </si>
  <si>
    <t>položka zahrnuje :
- úkony dle ČSN 73 6221
- provedení hlavní mostní prohlídky oprávněnou fyzickou nebo právnickou osobou
- vyhotovení záznamu (protokolu), který jednoznačně definuje stav mostu</t>
  </si>
  <si>
    <t>02971</t>
  </si>
  <si>
    <t>OSTAT POŽADAVKY - GEOTECHNICKÝ MONITORING NA POVRCHU</t>
  </si>
  <si>
    <t>- zajištění geotechnika - hodnocení základové spáry; zahrnuje veškeré náklady spojené s objednatelem požadovanými pracemi</t>
  </si>
  <si>
    <t>11313</t>
  </si>
  <si>
    <t>ODSTRANĚNÍ KRYTU ZPEVNĚNÝCH PLOCH S ASFALTOVÝM POJIVEM</t>
  </si>
  <si>
    <t>asf. kryt na stáv. lávce</t>
  </si>
  <si>
    <t>1,2*18,0*0,04 = 0,864 [A]</t>
  </si>
  <si>
    <t>11513</t>
  </si>
  <si>
    <t>ČERPÁNÍ VODY DO 2000 L/MIN</t>
  </si>
  <si>
    <t>HOD</t>
  </si>
  <si>
    <t>komplet práce pro čerpání prosakující vody z paženého výkopu</t>
  </si>
  <si>
    <t>24*30 = 720,000 [A]</t>
  </si>
  <si>
    <t>Položka čerpání vody na povrchu zahrnuje i potrubí, pohotovost záložní čerpací soupravy a zřízení čerpací jímky. Součástí položky je také následná demontáž a likvidace těchto zařízení</t>
  </si>
  <si>
    <t>vč. odvozu a uložení na mezideponii zhotovitele
ornice sejmuta v plochách dotčených plochou staveniště kolem mostu</t>
  </si>
  <si>
    <t>"plocha staveniště dle situace"_x000d_
 odečteno z ACADu - návodní strana podél křídel 6,0*3,0*2 = 36,000 [A]_x000d_
 tl. skrývky 150 mm A*0,15 = 5,400 [B]</t>
  </si>
  <si>
    <t>12273</t>
  </si>
  <si>
    <t>ODKOPÁVKY A PROKOPÁVKY OBECNÉ TŘ. I</t>
  </si>
  <si>
    <t>zemní hrázky
odvoz na trvalou skládku</t>
  </si>
  <si>
    <t>pol.č. 17750 92,0 = 92,000 [A]</t>
  </si>
  <si>
    <t>natěžení z mezideponie zhotovitele
ornice</t>
  </si>
  <si>
    <t>pol.č.12110 5,4 = 5,400 [A]</t>
  </si>
  <si>
    <t>13173</t>
  </si>
  <si>
    <t>HLOUBENÍ JAM ZAPAŽ I NEPAŽ TŘ. I</t>
  </si>
  <si>
    <t>výkop pro most vč. potřebného čerpání vody
odvoz na trvalou skládku</t>
  </si>
  <si>
    <t>"stavební výkresy, výkop v prostoru pažící jímky"_x000d_
 za rubem OP1 7,0*5,4*11,1 = 419,580 [A]_x000d_
 za rubem OP2 7,1*5,4*8,5 = 325,890 [B]_x000d_
 v korytě před lícem opěr 2,0*1,5*11,0*2 = 66,000 [C]_x000d_
 Celkem: A+B+C = 811,470 [D]</t>
  </si>
  <si>
    <t>uložení na skládku</t>
  </si>
  <si>
    <t xml:space="preserve">pol.č. 13173  811,470 = 811,470 [A]_x000d_
 pol.č. 12273 92,0 = 92,000 [B]_x000d_
 Celkem: A+B = 903,470 [C]</t>
  </si>
  <si>
    <t>17750</t>
  </si>
  <si>
    <t>ZEMNÍ HRÁZKY ZE ZEMIN NEPROPUSTNÝCH</t>
  </si>
  <si>
    <t>hrázky podél pažení v korytě</t>
  </si>
  <si>
    <t>"dle situace"_x000d_
 2,0*1,0*23,0*2 = 92,000 [A]</t>
  </si>
  <si>
    <t>18223</t>
  </si>
  <si>
    <t>ROZPROSTŘENÍ ORNICE VE SVAHU V TL DO 0,20M</t>
  </si>
  <si>
    <t>ornice natěžena zpět ze zemníku mezideponie</t>
  </si>
  <si>
    <t>pol.č. 12573 5,4/0,2 = 27,000 [A]</t>
  </si>
  <si>
    <t>položka zahrnuje:
nutné přemístění ornice z dočasných skládek vzdálených do 50m
rozprostření ornice v předepsané tloušťce ve svahu přes 1:5</t>
  </si>
  <si>
    <t>pol.č. 18223 27,0 = 27,000 [A]</t>
  </si>
  <si>
    <t>21331</t>
  </si>
  <si>
    <t>DRENÁŽNÍ VRSTVY Z BETONU MEZEROVITÉHO (DRENÁŽNÍHO)</t>
  </si>
  <si>
    <t>obetonování drenážního potrubí MCB-8</t>
  </si>
  <si>
    <t>"dle stavebních výkresů a dle detailu VL4 204.01a"_x000d_
 0,3*0,3*6,9*2 = 1,242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</si>
  <si>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</si>
  <si>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</si>
  <si>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</si>
  <si>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 v úžlabí izolace NK</t>
  </si>
  <si>
    <t>"dle detailu VL4 406.12"_x000d_
 š. 150 mm 14,72*0,15*0,04*2 = 0,177 [A]</t>
  </si>
  <si>
    <t>21361</t>
  </si>
  <si>
    <t>DRENÁŽNÍ VRSTVY Z GEOTEXTILIE</t>
  </si>
  <si>
    <t>plošná drenáž - drenážní geokompozit
ochranná a drenážní vrstva z geotextílie, min. 600g/m2, tl. 6 mm, tažnost 70%</t>
  </si>
  <si>
    <t>"ochrana NAIP nad drenáží"_x000d_
 rub OP1 a křídel 2,0*(3,8+6,9+3,3) = 28,000 [A]_x000d_
 rub OP2 a křídel 2,0*(2,4+6,9+3,8) = 26,200 [B]_x000d_
 Celkem: A+B = 54,200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</si>
  <si>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</si>
  <si>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separační a ochranná geotextílie 300g/m2, tl. min. 3mm, tažnost min. 70%</t>
  </si>
  <si>
    <t>pol. 28999, oboustranně och. folie 75,6*2 = 151,200 [A]_x000d_
 ochr. nátěru bet. kcí proti zemní vlhkostipod úrovní drenážemimo NAIP 2*((1,8+3,2)*(3,1+6,3+2,3+5,2+8,8+5,5)+(5,0*4,5*0,5*2)) = 357,000 [B]_x000d_
 Celkem: A+B = 508,200 [C]</t>
  </si>
  <si>
    <t>22694</t>
  </si>
  <si>
    <t>ZÁPOROVÉ PAŽENÍ Z KOVU DOČASNÉ</t>
  </si>
  <si>
    <t>záporové pažení v místech kde nebude možné realizovat štětovou stěnu, vč. převázek.zabetonování paty 2 m. Kotvy vykázány samostatnou položkou
předpokládáno v místech s vyšší úrovní horninového podloží oproti sondám IGP</t>
  </si>
  <si>
    <t>zápory HEB 160 dl. 8m á 1m 8,0*4*2*0,043 = 2,752 [A]_x000d_
 A*1,4 = 3,853 [B]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</si>
  <si>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</si>
  <si>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</si>
  <si>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</si>
  <si>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komplet pažiny tl. 100 mm</t>
  </si>
  <si>
    <t>5,0*6,0*2 = 60,000 [A]</t>
  </si>
  <si>
    <t>položka zahrnuje osazení pažin bez ohledu na druh, jejich opotřebení a jejich odstranění</t>
  </si>
  <si>
    <t>227821</t>
  </si>
  <si>
    <t>MIKROPILOTY KOMPLET D DO 100MM NA POVRCHU</t>
  </si>
  <si>
    <t>trubkové tr. 89/10 dl. 7m, kořen dl. 5 m, vystřídané uklonění dle PD
vč. hlavy 250x250/20, ocel S355</t>
  </si>
  <si>
    <t xml:space="preserve">dl. včetně 0,5 m vetknutí do základu a 1m do úrovně pilotovací roviny  8,5*(9*2*2) = 306,000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</si>
  <si>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</si>
  <si>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23217A</t>
  </si>
  <si>
    <t>ŠTĚTOVÉ STĚNY BERANĚNÉ Z KOVOVÝCH DÍLCŮ DOČASNÉ (PLOCHA)</t>
  </si>
  <si>
    <t>pažení výkopu (jímka), staveniště se nachází ve ztísněných poměrech s nadzemním vedením
komplet vč. převázek a případných zemních kotev</t>
  </si>
  <si>
    <t>jímka OP1 8,0*13,0*2+4,0*11,0 = 252,000 [A]_x000d_
 jímka OP2 8,0*12,0+8,0*17,0+4,0*11,0 = 276,000 [B]_x000d_
 Celkem: A+B = 528,000 [C]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</si>
  <si>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</si>
  <si>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</si>
  <si>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</si>
  <si>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odstranění štětových stěn</t>
  </si>
  <si>
    <t>pol. 23217A 528,0 = 528,000 [A]</t>
  </si>
  <si>
    <t>položka zahrnuje odstranění stěn včetně odvozu a uložení na skládku</t>
  </si>
  <si>
    <t>26134</t>
  </si>
  <si>
    <t>VRTY PRO KOTVENÍ, INJEKTÁŽ A MIKROPILOTY NA POVRCHU TŘ. III D DO 200MM</t>
  </si>
  <si>
    <t>pro mikropiloty, 3,5m v hornině III, 3m v hornině 4, a 2m v hornině V+VI vystřídané uklonění dle PD
komplet vč. uložení zeminy vrtu na skládku a popl. za skládku</t>
  </si>
  <si>
    <t>"délka vrtu z pilotážní roviny 7+1,5m = 8,5m"_x000d_
 3,5*9*2*2 = 126,000 [A]_x000d_
 "pro zápory 2x 4ks dl. 7m + 1m v hornině 4"_x000d_
 2*4*7,0 = 56,000 [B]_x000d_
 "pro kotvy zápor 32 ks dl. 12m"_x000d_
 32*12,0 = 384,000 [C]_x000d_
 Celkem: A+B+C = 566,000 [D]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</si>
  <si>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</si>
  <si>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26144</t>
  </si>
  <si>
    <t>VRTY PRO KOTVENÍ, INJEKTÁŽ A MIKROPILOTY NA POVRCHU TŘ. IV D DO 200MM</t>
  </si>
  <si>
    <t>"délka vrtu z pilotážní roviny 7+1,5m = 8,5m"_x000d_
 3,0*9*2*2 = 108,000 [A]_x000d_
 "pro zápory 2x 4ks dl. 7m + 1m v hornině 4"_x000d_
 2*4*1,0 = 8,000 [B]_x000d_
 Celkem: A+B = 116,000 [C]</t>
  </si>
  <si>
    <t>26194</t>
  </si>
  <si>
    <t>VRTY PRO KOTV, INJEKT, MIKROPIL NA POVR TŘ V A VI D DO 200MM</t>
  </si>
  <si>
    <t>vrtání v hornině do R2, koncové 2m MP</t>
  </si>
  <si>
    <t>"délka vrtu z pilotážní roviny 7+1,5m = 8,5m"_x000d_
 2,0*9*2*2 = 72,000 [A]</t>
  </si>
  <si>
    <t>272325</t>
  </si>
  <si>
    <t>ZÁKLADY ZE ŽELEZOBETONU DO C30/37</t>
  </si>
  <si>
    <t>C30/37 XC2 XA1</t>
  </si>
  <si>
    <t>"odečteno z ACADu, plocha základu"_x000d_
 základ OP1 27,5*1,0 = 27,500 [A]_x000d_
 základ OP2 24,5*1,0 = 24,500 [B]_x000d_
 základ obkladu křídla OP2 1,35*1,85*0,5 = 1,249 [C]_x000d_
 Celkem: A+B+C = 53,249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</si>
  <si>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</si>
  <si>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</si>
  <si>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</si>
  <si>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výztuž základů 
B500B</t>
  </si>
  <si>
    <t>"uvažováno 150kg/m3"_x000d_
 pol.č. 272325 53,249*0,15 = 7,987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</si>
  <si>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</si>
  <si>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285378</t>
  </si>
  <si>
    <t>KOTVENÍ NA POVRCHU Z PŘEDPÍNACÍ VÝZTUŽE DL. DO 10M</t>
  </si>
  <si>
    <t>kotvy pro pažení mostu vč. pažení provizorního mostu
dl. 12 m, 2m vykázány v samostatné položce</t>
  </si>
  <si>
    <t>13,0+13,0+12,0+17,0+9,0 = 64,000 [A]_x000d_
 A/2 = 32,000 [B]</t>
  </si>
  <si>
    <t>položka zahrnuje dodávku předepsané kotvy, případně její protikorozní úpravu, její osazení do vrtu, zainjektování a napnutí, případně opěrné desky
nezahrnuje vrty</t>
  </si>
  <si>
    <t>285379</t>
  </si>
  <si>
    <t>PŘÍPLATEK ZA DALŠÍ 1M KOTVENÍ NA POVRCHU Z PŘEDPÍNACÍ VÝZTUŽE</t>
  </si>
  <si>
    <t>celková délka 12m</t>
  </si>
  <si>
    <t>32*2,0 = 64,000 [A]</t>
  </si>
  <si>
    <t>položka zahrnuje příplatek k ceně kotvy za další 1m přes 10m
zahrnuje dodávku 1m předepsané kotvy, případně její protikorozní úpravu, její osazení do vrtu, zainjektování a napnutí</t>
  </si>
  <si>
    <t>28999</t>
  </si>
  <si>
    <t>OPLÁŠTĚNÍ (ZPEVNĚNÍ) Z FÓLIE</t>
  </si>
  <si>
    <t>folie v přechodové oblasti - těsnící folie dle 5.2 ČSN 73 6244</t>
  </si>
  <si>
    <t>"za rubem opěr "_x000d_
 6,3*6,0*2 = 75,600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</si>
  <si>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</si>
  <si>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</si>
  <si>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</si>
  <si>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</si>
  <si>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</si>
  <si>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</si>
  <si>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komlet kotva říms M24, dle,VL4 402.02
vč. PKO</t>
  </si>
  <si>
    <t>"kotva 6kg/ks"_x000d_
 v římse á 1m 6,0*23 = 138,000 [A]_x000d_
 v chodníku u obruby á1m na okraji NK á 2m 6*(20+10) = 180,000 [B]_x000d_
 Celkem: A+B = 318,000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</si>
  <si>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</si>
  <si>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</si>
  <si>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</si>
  <si>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 XC4 XF4 XD3</t>
  </si>
  <si>
    <t>"dle výkresu tvaru"_x000d_
 chodníková římsa (2,3*0,25+0,35*0,35)*18,750 = 13,078 [A]_x000d_
 mostní římsa (0,8*0,25+0,35*0,35)*21,750 = 7,014 [B]_x000d_
 Celkem: A+B = 20,093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</si>
  <si>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</si>
  <si>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</si>
  <si>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</si>
  <si>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"uvažováno 180kg/m3"_x000d_
 pol.č. 317325 20,092*0,18 = 3,617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</si>
  <si>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</si>
  <si>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327212</t>
  </si>
  <si>
    <t>ZDI OPĚRNÉ, ZÁRUBNÍ, NÁBŘEŽNÍ Z LOMOVÉHO KAMENE NA MC</t>
  </si>
  <si>
    <t>kotvený kamenný obklad z lomového kamene tl. 200 mm, spárování MC 25 XF4
tř. jakosti I., min. pevnost v tlaku 110 MPa, max. nasákavost 1,5%, souč. mrazuvzdornosti 0,75</t>
  </si>
  <si>
    <t>"dle výkresu tvaru, líc ce sklonu 10:1 tl. v patě 600 mm v koruně 200 mm"_x000d_
 vpravo kolmé křídlo OP2 0,4*3,9*3,0 = 4,680 [A]</t>
  </si>
  <si>
    <t>položka zahrnuje dodávku a osazení lomového kamene, jeho výběr a případnou úpravu, dodávku předepsané malty, spárování.</t>
  </si>
  <si>
    <t>389325</t>
  </si>
  <si>
    <t>MOSTNÍ RÁMOVÉ KONSTRUKCE ZE ŽELEZOBETONU C30/37</t>
  </si>
  <si>
    <t>komplet kce - rámové stojky, křídla a příčel
beton C30/37 XC4, XF2, XD1</t>
  </si>
  <si>
    <t>"dle výkresu tvaru"_x000d_
 stojky 0,9*3,2*8,1*2 = 46,656 [A]_x000d_
 křídla (3,3+3,7)*4,2*0,55+3,8*4,2*0,55+0,3*0,6*1,5+3,8*0,55*1,85 = 29,085 [B]_x000d_
 deska vč. okraje protispádu, plocha př.řezu z ACADu 4,8*14,72+0,25*0,5*6,9*2 = 72,381 [C]_x000d_
 náběhy 7,0*(3,3*0,3*0,5)*2 = 6,930 [D]_x000d_
 Celkem: A+B+C+D = 155,052 [E]</t>
  </si>
  <si>
    <t>38936</t>
  </si>
  <si>
    <t>VÝZTUŽ MOSTNÍ RÁMOVÉ KONSTR ŽELBET Z OCELI</t>
  </si>
  <si>
    <t>výztuž stojek, křídel a příčle
B500B</t>
  </si>
  <si>
    <t>"uvažováno 200kg/m3"_x000d_
 pol.č. 389325 155,052*0,2 = 31,010 [A]</t>
  </si>
  <si>
    <t>420324</t>
  </si>
  <si>
    <t>PŘECHODOVÉ DESKY MOSTNÍCH OPĚR ZE ŽELEZOBETONU C25/30</t>
  </si>
  <si>
    <t>"dle výkresu tvaru, deska tl. 300 mm, dl. 4,5 m s mezerou 50 mm mezi křídly"_x000d_
 4,5*6,2*0,3*2 = 16,740 [A]</t>
  </si>
  <si>
    <t>420365</t>
  </si>
  <si>
    <t>VÝZTUŽ PŘECHODOVÝCH DESEK MOSTNÍCH OPĚR Z OCELI 10505, B500B</t>
  </si>
  <si>
    <t>B500B</t>
  </si>
  <si>
    <t>"uvažováno 200 kg/m3"_x000d_
 pol.č. 420324 16,740*0,2 = 3,348 [A]</t>
  </si>
  <si>
    <t>42838</t>
  </si>
  <si>
    <t>KLOUB ZE ŽELEZOBETONU VČET VÝZTUŽE</t>
  </si>
  <si>
    <t>dle detailu VL4 302.01</t>
  </si>
  <si>
    <t>6,9*2 = 13,800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</si>
  <si>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</si>
  <si>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 xml:space="preserve">podkladní  beton C12/15 X0</t>
  </si>
  <si>
    <t>plocha pod OP1 34,0*0,15 = 5,100 [A]_x000d_
 plocha pod OP2 30,0*0,15 = 4,500 [B]_x000d_
 plocha pod křídy a zídkami 0,7*1,5*0,15+1,75*1,85*0,15 = 0,643 [C]_x000d_
 Celkem: A+B+C = 10,243 [D]</t>
  </si>
  <si>
    <t>451313</t>
  </si>
  <si>
    <t>PODKLADNÍ A VÝPLŇOVÉ VRSTVY Z PROSTÉHO BETONU C16/20</t>
  </si>
  <si>
    <t>beton pod drenáží C16/20n XF1</t>
  </si>
  <si>
    <t>1,9*0,3*6,9*2 = 7,866 [A]</t>
  </si>
  <si>
    <t>45131A</t>
  </si>
  <si>
    <t>PODKLADNÍ A VÝPLŇOVÉ VRSTVY Z PROSTÉHO BETONU C20/25</t>
  </si>
  <si>
    <t>beton C20/25n XF3</t>
  </si>
  <si>
    <t>"lože pod dlažbu""a opevnění, tl. 150 mm"_x000d_
 OP1 návodní strana 5,5*1,8*0,15+4,6*2,8*0,15 = 3,417 [A]_x000d_
 OP2 návodní strana 5,5*1,2*0,15+9,5*3,15*0,15 = 5,479 [B]_x000d_
 OP1 povodní strana 4,5*7,0*0,15 = 4,725 [C]_x000d_
 OP2 povodní strana 1,8*2,9*0,15 = 0,783 [D]_x000d_
 pod mostém břeh podél OP1 (1,0+0,65)*15,5*0,15 = 3,836 [E]_x000d_
 pod mostém břeh podél OP2 (0,8+1,4)*17,1*0,15 = 5,643 [F]_x000d_
 Celkem: A+B+C+D+E+F = 23,883 [G]</t>
  </si>
  <si>
    <t>451522</t>
  </si>
  <si>
    <t>VÝPLŇ VRSTVY Z KAMENIVA DRCENÉHO, INDEX ZHUTNĚNÍ ID DO 0,8</t>
  </si>
  <si>
    <t>zásyp základu před opěrou a zásyp mimo přechodové oblasti - vnejší zásyp mostu
dle 5.1 ČSN 73 6244</t>
  </si>
  <si>
    <t>základ před opěrou 1,1*2,0*11,0+1,1*2,3*11,0 = 52,030 [A]_x000d_
 OP1 vně opěr a křídel 4,0*1,3*13,0*2 = 135,200 [B]_x000d_
 OP2 vč. kuželu 4,0*1,3*12,0+9,5*2,2*3,15 = 128,235 [C]_x000d_
 Celkem: A+B+C = 315,465 [D]</t>
  </si>
  <si>
    <t>451523</t>
  </si>
  <si>
    <t>VÝPLŇ VRSTVY Z KAMENIVA DRCENÉHO, INDEX ZHUTNĚNÍ ID DO 0,9</t>
  </si>
  <si>
    <t>zásyp přechodové oblasti - zásyp za rubem dle 5.4 ČSN 73 6244</t>
  </si>
  <si>
    <t>za rubem OP1 4,2*7,0*8,35 = 245,490 [A]_x000d_
 za rubem OP2 4,2*6,8*7,35 = 209,916 [B]_x000d_
 Celkem: A+B = 455,406 [C]</t>
  </si>
  <si>
    <t>zásyp přechodové oblasti - podkl. a přechodový klín dle 5.6 ČSN 73 6244</t>
  </si>
  <si>
    <t>OP1 9,5*0,75*10,0 = 71,250 [A]_x000d_
 OP2 9,2*0,7*8,5 = 54,740 [B]_x000d_
 Celkem: A+B = 125,990 [C]</t>
  </si>
  <si>
    <t>podsyp ŠP fr. 0-4</t>
  </si>
  <si>
    <t>podsyp lože dlažeb tl. 150 mm dle pol.45131A 23,883 = 23,883 [A]_x000d_
 "podkladní a ochranná vrstva geomembrány 2x150 mm"_x000d_
 28999 75,6*0,15*2 = 22,680 [B]_x000d_
 Celkem: A+B = 46,563 [C]</t>
  </si>
  <si>
    <t>46251</t>
  </si>
  <si>
    <t>ZÁHOZ Z LOMOVÉHO KAMENE</t>
  </si>
  <si>
    <t>hm. kamene 200-300kg/kus</t>
  </si>
  <si>
    <t>napojení břehů návodní břeh OP1 1,0*2,0*5,0 = 10,000 [A]</t>
  </si>
  <si>
    <t>položka zahrnuje:
- dodávku a zához lomového kamene předepsané frakce včetně mimostaveništní a vnitrostaveništní dopravy
není-li v zadávací dokumentaci uvedeno jinak, jedná se o nakupovaný materiál</t>
  </si>
  <si>
    <t>465511</t>
  </si>
  <si>
    <t>DLAŽBY Z LOMOVÉHO KAMENE NA SUCHO</t>
  </si>
  <si>
    <t>dno z rovnaniny, kameny kladeny na štět včetně úpravy břehů atd. 
hm. kamene 80-200kg/kus s proštěrkováním</t>
  </si>
  <si>
    <t>obnova dna podél břehů 2,0*0,5*(23,0+18,0) = 41,000 [A]</t>
  </si>
  <si>
    <t>položka zahrnuje:
- nutné zemní práce (svahování, úpravu pláně a pod.)
- dodávku a položení dlažby z lomového kamene do předepsaného tvaru
- spárování, těsnění, tmelení a vyplnění spar případně s vyklínováním
- úprava povrchu pro odvedení srážkové vody
- nezahrnuje podklad pod dlažbu, vykazuje se samostatně položkami SD 45</t>
  </si>
  <si>
    <t>465512</t>
  </si>
  <si>
    <t>DLAŽBY Z LOMOVÉHO KAMENE NA MC</t>
  </si>
  <si>
    <t>dlažba tl. 80-200 mm, spárování MC 25 XF4
tř. jakosti I., min. pevnost v tlaku 110 MPa, max. nasákavost 1,5%, souč. mrazuvzdornosti 0,75</t>
  </si>
  <si>
    <t>"dlažba, tl. 250 mm"_x000d_
 OP1 návodní strana 5,5*1,8*0,25+4,6*2,8*0,25 = 5,695 [A]_x000d_
 OP2 návodní strana 5,5*1,2*0,25+9,5*3,15*0,25 = 9,131 [B]_x000d_
 OP1 povodní strana 4,5*7,0*0,25 = 7,875 [C]_x000d_
 OP2 povodní strana 1,8*2,9*0,25 = 1,305 [D]_x000d_
 pod mostém břeh podél OP1 (1,0+0,65)*15,5*0,25 = 6,394 [E]_x000d_
 pod mostém břeh podél OP2 (0,8+1,4)*17,1*0,25 = 9,405 [F]_x000d_
 Celkem: A+B+C+D+E+F = 39,805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</si>
  <si>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</si>
  <si>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</si>
  <si>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</si>
  <si>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stabilizační prahy C30/37 XF4</t>
  </si>
  <si>
    <t>stabilizační prahy 0,5*1,0*(15,5+7,5+17,0+1,2+3,0) = 22,100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</si>
  <si>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</si>
  <si>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575C55</t>
  </si>
  <si>
    <t>LITÝ ASFALT MA IV (OCHRANA MOSTNÍ IZOLACE) 16 TL. 40MM</t>
  </si>
  <si>
    <t>vč. zálivek podél obruby
a posypu na MA</t>
  </si>
  <si>
    <t>mostovka vč. 1m na přech. desek 6,5*(14,72+1,0+1,0) = 108,680 [A]</t>
  </si>
  <si>
    <t>58920</t>
  </si>
  <si>
    <t>VÝPLŇ SPAR MODIFIKOVANÝM ASFALTEM</t>
  </si>
  <si>
    <t>MZ těsnění řez. spáry na rubu kce
20x40 mm</t>
  </si>
  <si>
    <t>7,1*2 = 14,200 [A]</t>
  </si>
  <si>
    <t>položka zahrnuje:
- dodávku předepsaného materiálu
- vyčištění a výplň spar tímto materiálem</t>
  </si>
  <si>
    <t>7</t>
  </si>
  <si>
    <t>Přidružená stavební výroba</t>
  </si>
  <si>
    <t>711132</t>
  </si>
  <si>
    <t>IZOLACE BĚŽNÝCH KONSTRUKCÍ PROTI VOLNĚ STÉKAJÍCÍ VODĚ ASFALTOVÝMI PÁSY</t>
  </si>
  <si>
    <t>na rubu opěr a křídel až po základ, celoplošně natavená na upravený podklad
izolace dle TKP 21</t>
  </si>
  <si>
    <t>rub OP1 a křídel 4,0*(3,8+6,9+3,3) = 56,000 [A]_x000d_
 rub OP2 a křídel 4,0*(2,4+6,9+3,8) = 52,400 [B]_x000d_
 Celkem: A+B = 108,400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</si>
  <si>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</si>
  <si>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</si>
  <si>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</t>
  </si>
  <si>
    <t>schválený systém MD-ČR, dle TKP 21</t>
  </si>
  <si>
    <t>8,9*(14,72+1,0+1,0) = 148,808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</si>
  <si>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</si>
  <si>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</si>
  <si>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</si>
  <si>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ochrana pod římsou s AL vložkou, celoplošně lepena / natavena</t>
  </si>
  <si>
    <t>chodník 2,2*18,75 = 41,250 [A]_x000d_
 římsa 0,7*21,75 = 15,225 [B]_x000d_
 Celkem: A+B = 56,475 [C]</t>
  </si>
  <si>
    <t xml:space="preserve">položka zahrnuje:
- dodání  předepsaného ochranného materiálu
- zřízení ochrany izolace</t>
  </si>
  <si>
    <t>78382</t>
  </si>
  <si>
    <t>NÁTĚRY BETON KONSTR TYP S2 (OS-B)</t>
  </si>
  <si>
    <t>okraj NK</t>
  </si>
  <si>
    <t>(12,75+17,9)*(0,25+0,3) = 16,858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</si>
  <si>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</si>
  <si>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</si>
  <si>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</si>
  <si>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ochranný nátěr říms
150 mm za hranu obruby</t>
  </si>
  <si>
    <t>obruby říms (18,75+21,75)*0,3 = 12,150 [A]</t>
  </si>
  <si>
    <t>875332</t>
  </si>
  <si>
    <t>POTRUBÍ DREN Z TRUB PLAST DN DO 150MM DĚROVANÝCH</t>
  </si>
  <si>
    <t>drenáž za rubem celoperforované DN 150, SN8</t>
  </si>
  <si>
    <t>10,0+12,5 = 22,500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</si>
  <si>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</si>
  <si>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87534</t>
  </si>
  <si>
    <t>POTRUBÍ DREN Z TRUB PLAST DN DO 200MM</t>
  </si>
  <si>
    <t>plné potrub na vyústění drenáže</t>
  </si>
  <si>
    <t>2,0+5,0 = 7,000 [A]</t>
  </si>
  <si>
    <t>87627</t>
  </si>
  <si>
    <t>CHRÁNIČKY Z TRUB PLASTOVÝCH DN DO 100MM</t>
  </si>
  <si>
    <t>chráničky v římsách HDPE trubka 110/94</t>
  </si>
  <si>
    <t>"délka říms vč. přesahu za odláždění nebo římsu"_x000d_
 2*(21,75+6,0+3,0) = 61,500 [A]_x000d_
 6*(18,75+2,0) = 124,500 [B]_x000d_
 Celkem: A+B = 186,000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</si>
  <si>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</si>
  <si>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vyústění drenáží</t>
  </si>
  <si>
    <t>9111A1</t>
  </si>
  <si>
    <t>ZÁBRADLÍ SILNIČNÍ S VODOR MADLY - DODÁVKA A MONTÁŽ</t>
  </si>
  <si>
    <t>vpravo O1, do bet. patek 0,4x0,4x0,8 m</t>
  </si>
  <si>
    <t>3,0 = 3,000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</si>
  <si>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</si>
  <si>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9112B1</t>
  </si>
  <si>
    <t>ZÁBRADLÍ MOSTNÍ SE SVISLOU VÝPLNÍ - DODÁVKA A MONTÁŽ</t>
  </si>
  <si>
    <t>mostní zábradlí v. 1,1m, svislá výplň
vč. PKO dle TZ
délky dilatačních celků v souladu s dilatacemi říms</t>
  </si>
  <si>
    <t>18,75+21,75 = 40,500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</si>
  <si>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</si>
  <si>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</si>
  <si>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</si>
  <si>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zábradlí na lávce, odvoz do šrotu</t>
  </si>
  <si>
    <t>19,0*2 = 38,000 [A]</t>
  </si>
  <si>
    <t>91355</t>
  </si>
  <si>
    <t>EVIDENČNÍ ČÍSLO MOSTU</t>
  </si>
  <si>
    <t>ev.č. 343-012
vč. patek a sloupků, v 1,3 m</t>
  </si>
  <si>
    <t>položka zahrnuje štítek s evidenčním číslem mostu, sloupek dopravní značky včetně osazení a nutných zemních prací a zabetonování</t>
  </si>
  <si>
    <t>917223</t>
  </si>
  <si>
    <t>SILNIČNÍ A CHODNÍKOVÉ OBRUBY Z BETONOVÝCH OBRUBNÍKŮ ŠÍŘ 100MM</t>
  </si>
  <si>
    <t>"obruby kolem skluzů a vnější hrany ramp za římsami"_x000d_
 návodní strana 4,0+6,0*2+6,0*2+3,0+8,0 = 39,000 [A]</t>
  </si>
  <si>
    <t>vlevo za římsou OP2 2,0 = 2,000 [A]</t>
  </si>
  <si>
    <t>919111</t>
  </si>
  <si>
    <t>ŘEZÁNÍ ASFALTOVÉHO KRYTU VOZOVEK TL DO 50MM</t>
  </si>
  <si>
    <t>pro zálivky MZ
20x40 mm</t>
  </si>
  <si>
    <t>položka zahrnuje řezání vozovkové vrstvy v předepsané tloušťce, včetně spotřeby vody</t>
  </si>
  <si>
    <t>936541</t>
  </si>
  <si>
    <t>MOSTNÍ ODVODŇOVACÍ TRUBKA (POVRCHŮ IZOLACE) Z NEREZ OCELI</t>
  </si>
  <si>
    <t>dl. 700 mm</t>
  </si>
  <si>
    <t>1+1 = 2,000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</si>
  <si>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</si>
  <si>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96611</t>
  </si>
  <si>
    <t>BOURÁNÍ KONSTRUKCÍ Z BETONOVÝCH DÍLCŮ</t>
  </si>
  <si>
    <t>stáv. lávka pro pěší
bet. předpj. nosník</t>
  </si>
  <si>
    <t>0,3*18,0 = 5,400 [A]</t>
  </si>
  <si>
    <t>96613</t>
  </si>
  <si>
    <t>BOURÁNÍ KONSTRUKCÍ Z KAMENE NA MC</t>
  </si>
  <si>
    <t>demolice kamenných kcí, vč. odvozu a uložení na trvalou skládku</t>
  </si>
  <si>
    <t>opěry 1,2*2,5*8,0*2 = 48,000 [A]_x000d_
 křídla 4,0*2,5*0,5*4*1,0 = 20,000 [B]_x000d_
 opevnění pod mostem 2,0*15,0*0,5*2+5,0*5,0*0,5 = 42,500 [C]_x000d_
 Celkem: A+B+C = 110,500 [D]</t>
  </si>
  <si>
    <t>96616</t>
  </si>
  <si>
    <t>BOURÁNÍ KONSTRUKCÍ ZE ŽELEZOBETONU</t>
  </si>
  <si>
    <t>demolice ŽB kce, vč. odvozu a uložení na trvalou skládku</t>
  </si>
  <si>
    <t>základy 2,0*1,0*(2,5+8,5+1,0)*2 = 48,000 [A]_x000d_
 uložný práh 1,0*0,3*8,0*2 = 4,800 [B]_x000d_
 NK pl. řezu z ACADu 3,7*14,1+7*(0,25*0,7)*5 = 58,295 [C]_x000d_
 římsy 0,8*0,3*18,0 = 4,320 [D]_x000d_
 zábradlí (0,2*0,2*1,0)*19 = 0,760 [E]_x000d_
 Celkem: A+B+C+D+E = 116,175 [F]</t>
  </si>
  <si>
    <t>96618</t>
  </si>
  <si>
    <t>BOURÁNÍ KONSTRUKCÍ KOVOVÝCH</t>
  </si>
  <si>
    <t>stávající ocel. prvky
odvoz do šrotu</t>
  </si>
  <si>
    <t>"vodorovné ocelové trubky a úhelníky 50mm"_x000d_
 17,0*3*2+17,0*2 = 136,000 [A]_x000d_
 5kg/m A*0,005 = 0,680 [B]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</si>
  <si>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</si>
  <si>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97817</t>
  </si>
  <si>
    <t>ODSTRANĚNÍ MOSTNÍ IZOLACE</t>
  </si>
  <si>
    <t>vč. odvozu na skládku nebezpečného
mostní izolace kat.č. 17 03 01
Zhotovitel provede rozbor těchto materiálů pro ověření přítomnosti dehtu a v případě jeho prokázání bude s materiálem nakládáno jako s nebezpečným odpadem (N) se všemi zákonnými povinnostmi.
V případě, že lepenka nebude obsahovat dehet bude s materiálem nakládáno jako s odpadem dle kat. č. 17 03 02 Asfalt bez dehtu</t>
  </si>
  <si>
    <t>6,9*18,0 = 124,200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</si>
  <si>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</si>
  <si>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[!13173] = 334,000 [A]</t>
  </si>
  <si>
    <t>R0000001</t>
  </si>
  <si>
    <t>R</t>
  </si>
  <si>
    <t>VJEZDOVÁ BRÁNA NA POZEMEK 2/7</t>
  </si>
  <si>
    <t>Kompletní položka pro novou posuvnou bránu na pozemek 2/7. Nenesená posuvná brána bez kolejnicového pojezdu, kotvená do patky opěrné zdi, dorazový sloupek, šířka průjezdu 3,50 m, bez elektrického pohonu, brána uzamykatelná, se svislou výplní.</t>
  </si>
  <si>
    <t>11120</t>
  </si>
  <si>
    <t>ODSTRANĚNÍ KŘOVIN</t>
  </si>
  <si>
    <t>kácení náletových dřevin v prostoru nové opěrné zdi. Dřeviny, které nejsou součástí objektu SO 801. Včetně odvozu a štěpkování</t>
  </si>
  <si>
    <t>v ploše 200 = 200,000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</si>
  <si>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</si>
  <si>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</si>
  <si>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</si>
  <si>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náletové dřeviny o D kmene 10-15cm, které nejsou předmětem kácení a objektu SO 801
včetně odstranění pařezu, odvozu a likvidace dřevní hmoty (případně uložení na skládku)</t>
  </si>
  <si>
    <t>6 = 6,000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</si>
  <si>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</si>
  <si>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11525</t>
  </si>
  <si>
    <t>PŘEVEDENÍ VODY POTRUBÍM DN 600 NEBO ŽLABY R.O. DO 2,0M</t>
  </si>
  <si>
    <t>komplet vč. odstranění</t>
  </si>
  <si>
    <t>položka pro provizorní přepojení potrubí bez správce/vlastníka v prostoru za mostem 10 = 10,000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</si>
  <si>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</si>
  <si>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pro zeď v tř. I.</t>
  </si>
  <si>
    <t>dle stavebních výkresů SO 202+203 _x000d_
Výpočet kubatury z příčných řezů 334 = 334,000 [B]</t>
  </si>
  <si>
    <t>uložení vykopané zeminy 13273
uložení na skládku nebo deponii</t>
  </si>
  <si>
    <t>pol. 13273 334 = 334,000 [A]</t>
  </si>
  <si>
    <t>zásyp za rubem a před zdí - nakupovaná hlinito písčitá zemina se zhutněním</t>
  </si>
  <si>
    <t>dle stavebních výkresů SO 202+203 _x000d_
před zdí (odečteno z AutoCADU) 73,45 = 73,450 [B]_x000d_
podorniční vrstva mezi obruníkem a dříkem zdi 0,35*50 = 17,500 [C]_x000d_
Celkové množství = 90,950</t>
  </si>
  <si>
    <t>dle stavebních výkresů SO 202+203 _x000d_
mezi obrubníkem a opěrnou zdí 1,6*50*0,2 = 16,000 [B]</t>
  </si>
  <si>
    <t>dle stavebních výkresů SO 202+203 _x000d_
mezi obrubníkem a opěrnou zdí 1,6*50 = 80,000 [B]</t>
  </si>
  <si>
    <t>dle stavebních výkresů SO 202+203 a dle detailu VL4 204.01a _x000d_
 56*0,3*0,3 = 5,040 [B]_x000d_
odečet potrubí b-(3,14*0,15*0,15/4*56) = 4,051 [C]</t>
  </si>
  <si>
    <t>dle stavebních výkresů SO 202+203 _x000d_
Výpočet kubatury z příčných řezů 60,73 = 60,730 [B]</t>
  </si>
  <si>
    <t>uvažováno 150 kg/m3 _x000d_
pol. 272325 60,730*0,150 = 9,110 [B]</t>
  </si>
  <si>
    <t>dle stavebních výkresů SO 202+203 _x000d_
za rubem zdi 2,3*56 = 128,800 [B]</t>
  </si>
  <si>
    <t>dle stavebních výkresů SO 202+203 _x000d_
dle výkresu tvaru 0,8*0,35*50 = 14,000 [B]</t>
  </si>
  <si>
    <t>uvažováno 180 kg/m3 _x000d_
pol. 317325 14*0,18 = 2,520 [B]</t>
  </si>
  <si>
    <t>327325</t>
  </si>
  <si>
    <t>ZDI OPĚRNÉ, ZÁRUBNÍ, NÁBŘEŽNÍ ZE ŽELEZOVÉHO BETONU DO C30/37</t>
  </si>
  <si>
    <t>Dřík opěrné zdi C30/37 XC4 XF3 XD1</t>
  </si>
  <si>
    <t>dle stavebních výkresů SO 202+203 _x000d_
Výpočet kubatury z příčných řezů (průměrná výška dříku 1,2 m) 47,87 = 47,870 [B]_x000d_
odpočet obkladu b-(61*0,2) = 35,670 [C]</t>
  </si>
  <si>
    <t>327365</t>
  </si>
  <si>
    <t>VÝZTUŽ ZDÍ OPĚRNÝCH, ZÁRUBNÍCH, NÁBŘEŽNÍCH Z OCELI 10505, B500B</t>
  </si>
  <si>
    <t>uvažováno 150 kg/m3 _x000d_
pol. 327325 35,67*0,2 = 7,134 [B]</t>
  </si>
  <si>
    <t>333213</t>
  </si>
  <si>
    <t>OBKLAD MOST OPĚR A KŘÍDEL Z LOM KAMENE</t>
  </si>
  <si>
    <t>obklad líce haklíkovým zdivem tl. 200 mm
kotvený obklad vč. trnů 4ksR8/m2, vyzděno na MC25
včetně úpravy spar, lešení</t>
  </si>
  <si>
    <t>dle stavebních výkresů SO 202+203 _x000d_
plocha odečtena z autocadu 71*0,2 = 14,200 [B]</t>
  </si>
  <si>
    <t>položka zahrnuje dodávku a osazení lomového kamene, jeho výběr a případnou úpravu, jeho případné kotvení se všemi souvisejícími materiály a pracemi, dodávku předepsané malty, spárování.</t>
  </si>
  <si>
    <t>podkladní betony C12/15 X0</t>
  </si>
  <si>
    <t>dle stavebních výkresů SO 202+203 _x000d_
pod základem zdi (odečteno z AutoCADU) 0,15*2,10*58 = 18,270 [B]</t>
  </si>
  <si>
    <t>ŠP fr. 0-4</t>
  </si>
  <si>
    <t>dle stavebních výkresů SO 202+203 _x000d_
podkladní a ochranná vrstva geomembrány 2 x150mm _x000d_
pol. 28999 128,8*2*0,15 = 38,640 [C]</t>
  </si>
  <si>
    <t>451573</t>
  </si>
  <si>
    <t>VÝPLŇ VRSTVY Z KAMENIVA TĚŽENÉHO, INDEX ZHUTNĚNÍ ID DO 0,9</t>
  </si>
  <si>
    <t>zásyp základu (výkopů)</t>
  </si>
  <si>
    <t>dle stavebních výkresů SO 202+203 _x000d_
za rubem zdi (odečteno z AutoCADU) 125,14 = 125,140 [B]</t>
  </si>
  <si>
    <t>457313</t>
  </si>
  <si>
    <t>VYROVNÁVACÍ A SPÁDOVÝ PROSTÝ BETON C16/20</t>
  </si>
  <si>
    <t>podkl. spádový beton pod drenáží za zdí, C16/20n-XF1</t>
  </si>
  <si>
    <t>0,3*1,25*56 = 21,000 [A]</t>
  </si>
  <si>
    <t>dle stavebních výkresů SO 202+203 _x000d_
protažení konstrukční vrstvy v souběhu s komunikací 62 = 62,000 [B]</t>
  </si>
  <si>
    <t>711509</t>
  </si>
  <si>
    <t>OCHRANA IZOLACE NA POVRCHU TEXTILIÍ</t>
  </si>
  <si>
    <t>drenážní a ochranná vrstva izolace dle ČSN 73 6244
min. 600g/m2, tl.6mm, tažnost min. 20%</t>
  </si>
  <si>
    <t>dle stavebních výkresů SO 202+203 _x000d_
na rubu nad těsnící fólií 1,0*56 = 56,000 [B]</t>
  </si>
  <si>
    <t>ochranná izolace nátěru proti zemní vlhkosti, min. 300g/m2, tl.3mm</t>
  </si>
  <si>
    <t>dle stavebních výkresů SO 202+203 _x000d_
rub 2,05*56 = 114,800 [B]_x000d_
líc 1,45*56 = 81,200 [C]_x000d_
na krajích 1+1 = 2,000 [D]_x000d_
ochrana těsnící fólie 128*2 = 256,000 [E]_x000d_
Celkové množství = 454,000</t>
  </si>
  <si>
    <t>76792</t>
  </si>
  <si>
    <t>OPLOCENÍ Z DRÁTĚNÉHO PLETIVA POTAŽENÉHO PLASTEM</t>
  </si>
  <si>
    <t>Kompletní položka pro oplocení na opěrné zdi. Celková výškla plotu je 1,60 m, sloupky 38x2mm kotveny do římsy (včetně patních desek a komplet kotvení a PKO 210 um) do opěrné zdi budou osazeny ve vzdálenosti cca 2,0 m. Pletivo čtyřhranné, oko 50x50 mm. Včetně lišt, podpěrných, závěsných, upevňovacích prvků spojovacích materiálů.</t>
  </si>
  <si>
    <t>dle stavebních výkresů SO 202+203 _x000d_
plocha (odečteno z AutoCADU) 65*1,6 = 104,000 [B]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</si>
  <si>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</si>
  <si>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ochranný nátěr římsy</t>
  </si>
  <si>
    <t>dle stavebních výkresů SO 202+203 _x000d_
 0,3*50 = 15,000 [B]</t>
  </si>
  <si>
    <t>drenážní celoperforované DN 150, SN8</t>
  </si>
  <si>
    <t>dle stavebních výkresů SO 202+203 _x000d_
 56 = 56,000 [B]</t>
  </si>
  <si>
    <t>vyústění drenážího potrubí</t>
  </si>
  <si>
    <t>966842</t>
  </si>
  <si>
    <t>ODSTRANĚNÍ OPLOCENÍ Z DRÁT PLETIVA</t>
  </si>
  <si>
    <t>Kompletní odstranění stávajícího oplocení a brány u pozemku 2/7, včetně základových konstrukcí a zemních prací. Odkup zhotovitelem</t>
  </si>
  <si>
    <t>dle stávajícího stavu 61 = 61,000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</si>
  <si>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</si>
  <si>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301.2 Přeložka vodovodu Hlinsko, Resslova ul.</t>
  </si>
  <si>
    <t>Rozpočet vypracován ve specializovaném programu pro tuto stavební činnost - lépe naplněna dikce vyhlášky č.169/2016 Sb., kterou se stanoví podrobnosti vymezení předmětu veřejné zakázky na stavební práce a rozsah soupisu prací, dodávek a služeb s výkazem výměr.
Program pro vypracování rozpočtu je KROS</t>
  </si>
  <si>
    <t>trvalá skládka - zemina</t>
  </si>
  <si>
    <t>[!13273] = 84,456 [A]</t>
  </si>
  <si>
    <t>[!96615] = 1,032 [A]</t>
  </si>
  <si>
    <t>čištění napojované šachty - odhad nánosu cca tl. 0,2 m</t>
  </si>
  <si>
    <t>dle D.1.3.3 _x000d_
napojovaná šachta dešťové kanalizace 1 = 1,000 [B]</t>
  </si>
  <si>
    <t xml:space="preserve">výkopy rýh pro kanalizaci, vše se odveze na trvalou skládku, vč.  rozšíření a prohl. pro šachty</t>
  </si>
  <si>
    <t>dle D.1.3.3 _x000d_
výkopy pro kanalizaci 45*1,2*1,5 = 81,000 [B]_x000d_
prohloubení pro šachty 2,4*2,4*0,3*2 = 3,456 [C]_x000d_
Celkové množství = 84,456</t>
  </si>
  <si>
    <t>dle D.1.3.3 _x000d_
Výkopy rýh celkem [!13273] = 84,456 [B]_x000d_
Odpočet: _x000d_
Podsypy potrubí [!45157] = 6,552 [D]_x000d_
obsypy vč. trub [!17581] = 27,027 [E]_x000d_
desky pod šachty [!451313] = 7,200 [F]_x000d_
obetonování [!89952A] = 6,309 [G]_x000d_
šachty (1,3*1,3*1,5)*2 = 5,070 [H]_x000d_
 b-(d+e+f+g+h) = 32,298 [I]</t>
  </si>
  <si>
    <t>frakce 0-16 mm, vč. ztratného a zhutnění. Hutněný obsyp potrubí</t>
  </si>
  <si>
    <t>dle D.1.3.3 _x000d_
DN 250 45*1,2*(0,3+0,25) = 29,700 [B]_x000d_
odpočet trouby 3,1416*0,275*0,275/4*45 = 2,673 [C]_x000d_
 b-c = 27,027 [D]</t>
  </si>
  <si>
    <t>dle D.1.3.3 _x000d_
výkopy pro kanalizaci 45*1,2 = 54,000 [B]_x000d_
prohloubení pro šachty 2,4*2,4*2 = 11,520 [C]_x000d_
Celkové množství = 65,520</t>
  </si>
  <si>
    <t>21461</t>
  </si>
  <si>
    <t>SEPARAČNÍ GEOTEXTILIE</t>
  </si>
  <si>
    <t>na dno rýhy</t>
  </si>
  <si>
    <t>45*1,5 = 67,500 [A]</t>
  </si>
  <si>
    <t>podkladní desky pod šachty, deska pod potrubí</t>
  </si>
  <si>
    <t>desky pod šachty 1,5*1,5*0,1*2 = 0,450 [A]_x000d_
pod potrubí v nízkém podélném sklonu 1,0*0,15*45 = 6,750 [B]_x000d_
Celkové množství = 7,200</t>
  </si>
  <si>
    <t>451324</t>
  </si>
  <si>
    <t>PODKL A VÝPLŇ VRSTVY ZE ŽELEZOBET DO C25/30</t>
  </si>
  <si>
    <t>ŽB deska nad obetonování trub</t>
  </si>
  <si>
    <t>dle D.1.3.3 _x000d_
nad potrubí DN 250 15*1,2*0,1 = 1,800 [B]</t>
  </si>
  <si>
    <t>451368</t>
  </si>
  <si>
    <t>VÝZTUŽ PODKL VRSTEV ZE SVAŘ SÍTÍ</t>
  </si>
  <si>
    <t>síť KARI z drátů hladkých 6/6 mm, oka 150x150 mm</t>
  </si>
  <si>
    <t>dle D.1.3.3 _x000d_
nad potrubí DN 250 15*1,2*0,003014 = 0,054 [B]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</si>
  <si>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</si>
  <si>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451521</t>
  </si>
  <si>
    <t>VÝPLŇ VRSTVY Z KAMENIVA DRCENÉHO, INDEX ZHUTNĚNÍ ID DO 0,7</t>
  </si>
  <si>
    <t>vrstva dk frakce 32-63 mm</t>
  </si>
  <si>
    <t>pro odvodnění rýhy 45*0,1*1,2 = 5,400 [A]</t>
  </si>
  <si>
    <t>štěrkopískový podsyp frakce 0-8 mm pod trouby a podklad šachet; podsyp vsakovacích zařízení - frakce 8-16 mm</t>
  </si>
  <si>
    <t>dle D.1.3.3 _x000d_
DN 250 1,2*45*0,1 = 5,400 [B]_x000d_
šachty 2,4*2,4*0,1*2 = 1,152 [C]_x000d_
Celkové množství = 6,552</t>
  </si>
  <si>
    <t>87445</t>
  </si>
  <si>
    <t>POTRUBÍ Z TRUB PLASTOVÝCH ODPADNÍCH DN DO 300MM</t>
  </si>
  <si>
    <t>trouby PP DN 250, SN 16 - vč. tvarovek, šachtových přechodek, montáže</t>
  </si>
  <si>
    <t>dle D.1.3.3 _x000d_
DN 250 45 = 45,000 [B]</t>
  </si>
  <si>
    <t>88526</t>
  </si>
  <si>
    <t>POTRUBÍ DRENÁŽNÍ Z TRUB PÁLENÝCH DN DO 80MM</t>
  </si>
  <si>
    <t>pro odvodnění výkopu, drenážní potrubí DN 80</t>
  </si>
  <si>
    <t>45 = 45,000 [A]</t>
  </si>
  <si>
    <t>894145</t>
  </si>
  <si>
    <t>ŠACHTY KANALIZAČNÍ Z BETON DÍLCŮ NA POTRUBÍ DN DO 300MM</t>
  </si>
  <si>
    <t>kompletní položka pro prefa betonové šachty</t>
  </si>
  <si>
    <t>dle D.1.3.3 _x000d_
 2 = 2,000 [B]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</si>
  <si>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</si>
  <si>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89949</t>
  </si>
  <si>
    <t>VÝŘEZ, VÝSEK, ÚTES NA POTRUBÍ DN PŘES 800MM</t>
  </si>
  <si>
    <t>napojení na stávající kanalizaci</t>
  </si>
  <si>
    <t>dle D.1.3.3 _x000d_
 1 = 1,000 [B]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</si>
  <si>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</si>
  <si>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89952A</t>
  </si>
  <si>
    <t>OBETONOVÁNÍ POTRUBÍ Z PROSTÉHO BETONU DO C20/25</t>
  </si>
  <si>
    <t>Úseky trub zasahujících do aktivní zóny komunikace + dobetonování a utěsnění napojení trub na stáv. kanalizaci</t>
  </si>
  <si>
    <t>dle D.1.3.3 _x000d_
DN 250 15*1,2*0,4 = 7,200 [B]_x000d_
odpočet trouby 3,1416*0,275*0,275/4*15 = 0,891 [C]_x000d_
 b-c = 6,309 [D]</t>
  </si>
  <si>
    <t>899652</t>
  </si>
  <si>
    <t>ZKOUŠKA VODOTĚSNOSTI POTRUBÍ DN DO 300MM</t>
  </si>
  <si>
    <t>dle D.1.3.3 _x000d_
 45 = 45,000 [B]</t>
  </si>
  <si>
    <t>prostupy do stávající kanalizace</t>
  </si>
  <si>
    <t>dle D.1.3.3 _x000d_
prostupy do stávající kanalizace 0,4*0,4*0,2 = 0,032 [B]_x000d_
odhad bourání ve výkopech 1 = 1,000 [C]_x000d_
Celkové množství = 1,032</t>
  </si>
  <si>
    <t>SO501 - Přeložka STL plynovodu č.1</t>
  </si>
  <si>
    <t>SO502 - Přeložka STL plynovodu č.2</t>
  </si>
  <si>
    <t>SO 801 - Kácení a náhradní výsadba</t>
  </si>
  <si>
    <t>Rozpočet vypracován ve specializovaném programu pro tuto stavební činnost - lépe naplněna dikce vyhlášky č.169/2016 Sb., kterou se stanoví podrobnosti vymezení předmětu veřejné zakázky na stavební práce a rozsah soupisu prací, dodávek a služeb s výkazem výměr.</t>
  </si>
  <si>
    <t>[!13173] = 81,000 [A]_x000d_
 [!11332] = 88,950 [B]_x000d_
 [!12373] = 161,800 [C]_x000d_
Celkové množství = 331,750</t>
  </si>
  <si>
    <t>[!96616] = 14,970 [A]</t>
  </si>
  <si>
    <t>ve spolupráci se správcem sítě (sloup NN vedení) budou provedeny kopané sondy v místě stávajících patek ponechávaného sloupu NN. Následně bude rozhodnuto o způsobu zajištění/ochránění. Projektant předpokládá rozšíření základové patky po celém obvodu o průřez 1x1 m. Včetně přejezdové konstrukce pro překonání provizorního potrubí vodovodu, který bude položen na povrchu.</t>
  </si>
  <si>
    <t>02741</t>
  </si>
  <si>
    <t>PROVIZORNÍ MOSTY</t>
  </si>
  <si>
    <t>Uvažován most na rozpětí 18,8 m, pro jeden pruh š. 4m, zatížitelnost min. Vn=13t a Vr=44t, včetně lávky pro chodce š. min. 1,0 m
komplet za zřízení, provoz po celou dobu výstavby mostu ev.č. 343-012 do jeho zprovoznění a následná demontáž provizorního mostu. 
Odhadovaná doba provozu 6 měsíců. Včetně provizorního nasvětlení na konci a na začátku mostu</t>
  </si>
  <si>
    <t>6,5*18,8 = 122,200 [A]</t>
  </si>
  <si>
    <t>027424</t>
  </si>
  <si>
    <t>PROVIZORNÍ LÁVKY</t>
  </si>
  <si>
    <t>Kompletní lávka pro převedení IS sítí. Včetně založení na panelové rovnanině. Rozpětí 15 m, uvažovaná šířka min. 1,0m. Komplet za zřízení, provoz po celou dobu výstavby mostu ev.č. 343-012 do jeho zprovoznění a následná demontáž provizorního lávky. 
Odhadovaná doba provozu 6 měsíců.</t>
  </si>
  <si>
    <t>1,5*15 = 22,500 [A]</t>
  </si>
  <si>
    <t>kácení náletových dřevin v prostoru provizoria. Dřeviny, které nejsou součástí objektu SO 801. Včetně odvozu a štěpkování</t>
  </si>
  <si>
    <t>v ploše 150 = 150,000 [A]</t>
  </si>
  <si>
    <t>náletové dřeviny o D kmene 10-15cm, které nejsou předmětem kácení a objektu SO 801
včetně odstranění pařezu, odvozu a likvidace dřevní hmoty</t>
  </si>
  <si>
    <t>10 = 10,000 [A]</t>
  </si>
  <si>
    <t>Odstranění nestmelených vrstev provizorní komunikace</t>
  </si>
  <si>
    <t>pol. 56330, 56364,56963 75,750+57*0,2+12*0,15 = 88,950 [A]</t>
  </si>
  <si>
    <t>11346</t>
  </si>
  <si>
    <t>ODSTRANĚNÍ KRYTU ZPEVNĚNÝCH PLOCH ZE SILNIČ DÍLCŮ (PANELŮ) VČET PODKL</t>
  </si>
  <si>
    <t>odstranění silničních panelů v konstrukci provizorní komunikace + podkladní vrstvy ze ŠD</t>
  </si>
  <si>
    <t>252*0,15 = 37,800 [A]</t>
  </si>
  <si>
    <t>Odstranění asfaltových vrstev vč. zazubení v místě provizorní komunikace. Odvezeno na skládku investora - cestmistrovství Hlinsko
položka je vč. naložení, odvozu a uložení na skládku investora</t>
  </si>
  <si>
    <t>pol. 574A04, 574E06 9,08+16,525 = 25,605 [A]</t>
  </si>
  <si>
    <t>stávající zelené plochy - uložení na deponii - zpětné použití</t>
  </si>
  <si>
    <t>dle stávajícího stavu _x000d_
 408*0,2 = 81,600 [B]</t>
  </si>
  <si>
    <t xml:space="preserve">Odkop pod provizorní komunikací na úroveň stávajícího terénu -  vč. odvozu na trvalou skládku
Zhotovite zohlední možnost využití materiálu na stavbě</t>
  </si>
  <si>
    <t>před OP 2 pol. 17180 135 = 135,000 [A]_x000d_
před OP 1 134*0,2 = 26,800 [B]_x000d_
Celkové množství = 161,800</t>
  </si>
  <si>
    <t>[!12110]+[!13173] = 162,600 [A]</t>
  </si>
  <si>
    <t>výkop pro spodní stavbu provizorního mostu vč. potřebného čerpání vody
vč. uložení na mezideponii zhotovitele
následně použita pro zpětný zásyp a profilaci svahů</t>
  </si>
  <si>
    <t>dle stavebních výkresů SO 901 _x000d_
za rubem OP1 3,0*9,0*2,5 = 67,500 [B]_x000d_
za rubem OP2 3,0*9,0*0,5 = 13,500 [C]_x000d_
Celkové množství = 81,000</t>
  </si>
  <si>
    <t>[!12110] = 81,600 [A]_x000d_
 [!12373] = 161,800 [B]_x000d_
 [!13173] = 81,000 [C]_x000d_
Celkové množství = 324,400</t>
  </si>
  <si>
    <t>17180</t>
  </si>
  <si>
    <t>ULOŽENÍ SYPANINY DO NÁSYPŮ Z NAKUPOVANÝCH MATERIÁLŮ</t>
  </si>
  <si>
    <t>nové násypové těleso provizorní komunikace - z nenamrzavého, nesoudržného materiálu společně s hutněním max po 300 mm - zemina vhodná. V jednotkové ceně zohlednit výzisk materiálu</t>
  </si>
  <si>
    <t>kubatura vypočtena z příčných řezů 135 = 135,000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</si>
  <si>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</si>
  <si>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</si>
  <si>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</si>
  <si>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zpětný zásyp v prostoru OP1 a OP 2 po odstranění panelů - vhodnou nenamrzavou zeminou,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</si>
  <si>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</si>
  <si>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základů u OP2 a OP1</t>
  </si>
  <si>
    <t>u OP2 7,0*0,5*3,0 = 10,500 [A]_x000d_
odpočet panelů u OP2 a-5,4 = 5,100 [B]_x000d_
U OP 1 7,0*2,5*3,0 = 52,500 [C]_x000d_
odpočet panelů u OP1 c-27 = 25,500 [D]_x000d_
 b+d = 30,600 [E]</t>
  </si>
  <si>
    <t>úprava pláně v ploše pod provizorní komunikací</t>
  </si>
  <si>
    <t>303 = 303,000 [A]</t>
  </si>
  <si>
    <t>dle stavebních výkresů SO 901 _x000d_
zpětné ohumusování 340*0,15 = 51,000 [B]</t>
  </si>
  <si>
    <t>dle stavebních výkresů SO 901 _x000d_
 340 = 340,000 [B]</t>
  </si>
  <si>
    <t>separační a drenážní vrstva z geotextílie, min. 600g/m2, tl. 6 mm, tažnost 70%</t>
  </si>
  <si>
    <t>drenážní vrstva na rubu provizorních opěr v přechodové oblasti _x000d_
OP1 3,5*6,0 = 21,000 [B]_x000d_
OP2 0,5*6,0 = 3,000 [C]_x000d_
Celkové množství = 24,000</t>
  </si>
  <si>
    <t>netkaná separační geotextílie - na panely</t>
  </si>
  <si>
    <t>252 = 252,000 [A]</t>
  </si>
  <si>
    <t>OP1 10*8 = 80,000 [A]</t>
  </si>
  <si>
    <t>odstranění štětoých stěn</t>
  </si>
  <si>
    <t>272324</t>
  </si>
  <si>
    <t>ZÁKLADY ZE ŽELEZOBETONU DO C25/30</t>
  </si>
  <si>
    <t>C25/30 XC4 XF3 XA1</t>
  </si>
  <si>
    <t>0,650*6,0*2,3 = 8,970 [A]</t>
  </si>
  <si>
    <t>uvažováno 150kg/m3</t>
  </si>
  <si>
    <t>uvažováno 150 kg/m3 8,970*0,15 = 1,346 [A]</t>
  </si>
  <si>
    <t>27512</t>
  </si>
  <si>
    <t>HRANICE PODPĚRNÉ Z DÍLCŮ ŽELEZOBETONOVÝCH</t>
  </si>
  <si>
    <t>dočasné provizorní opěry z dílců prafabrikovaných panelů a obdobných prvků rovnaniny
komplet zřízení a odstranění!</t>
  </si>
  <si>
    <t>dle stavebních výkresů SO 901 _x000d_
OP1 (3*2*0,15)*15*2 = 27,000 [B]_x000d_
OP2 (3*2*0,15)*3*2 = 5,400 [C]_x000d_
Celkové množství = 32,400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</si>
  <si>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</si>
  <si>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333325</t>
  </si>
  <si>
    <t>MOSTNÍ OPĚRY A KŘÍDLA ZE ŽELEZOVÉHO BETONU DO C30/37</t>
  </si>
  <si>
    <t>úložný práh pro uložení mostu</t>
  </si>
  <si>
    <t>1,0*0,5*6,0*2 = 6,000 [A]</t>
  </si>
  <si>
    <t>333365</t>
  </si>
  <si>
    <t>VÝZTUŽ MOSTNÍCH OPĚR A KŘÍDEL Z OCELI 10505, B500B</t>
  </si>
  <si>
    <t>výztuž úložného prahu</t>
  </si>
  <si>
    <t>uvažováno 250 kg/m3 6*0,25 = 1,500 [A]</t>
  </si>
  <si>
    <t>45860</t>
  </si>
  <si>
    <t>VÝPLŇ ZA OPĚRAMI A ZDMI Z MEZEROVITÉHO BETONU</t>
  </si>
  <si>
    <t>výplň výkopů za rubem rovnaniny z MCB-8</t>
  </si>
  <si>
    <t>pouze u OP1 0,5*3,5*6 = 10,500 [A]</t>
  </si>
  <si>
    <t>položka zahrnuje:
- dodávku mezerovitého betonu předepsané kvality a zásyp se zhutněním včetně mimostaveništní a vnitrostaveništní dopravy</t>
  </si>
  <si>
    <t>dočasná ochrana pro zajištění paty a napojení na stáv. břehové svahy
hm. kamene 100-200kg/kus. Včetně odstranění a odvozu. Zhotovitel v jednotkové ceně zohlední výzisk materiálu</t>
  </si>
  <si>
    <t>2,5*10*2 = 50,000 [A]</t>
  </si>
  <si>
    <t>ŠDA 0/32 - konstrukční vrstva pod silniční panely</t>
  </si>
  <si>
    <t>dle stavebních výkresů SO 901 _x000d_
 303*0,25 = 75,750 [B]</t>
  </si>
  <si>
    <t>provizorní cesta pro pěší</t>
  </si>
  <si>
    <t>před a za mostem 42+15 = 57,000 [A]</t>
  </si>
  <si>
    <t>R-mat 40 RA 0/32 - nezpevněné krajnice</t>
  </si>
  <si>
    <t>krajnice v předpolí OP2 12 = 12,000 [A]</t>
  </si>
  <si>
    <t>předpolí OP1 139 = 139,000 [A]_x000d_
předpolí OP2 88 = 88,000 [B]_x000d_
Celkové množství = 227,000</t>
  </si>
  <si>
    <t>574A04</t>
  </si>
  <si>
    <t>ASFALTOVÝ BETON PRO OBRUSNÉ VRSTVY ACO 11+, 11S</t>
  </si>
  <si>
    <t>ACO 11 tl. 40 mm</t>
  </si>
  <si>
    <t>předpolí OP1 139*0,04 = 5,560 [A]_x000d_
předpolí OP2 88*0,04 = 3,520 [B]_x000d_
Celkové množství = 9,080</t>
  </si>
  <si>
    <t>574E06</t>
  </si>
  <si>
    <t>ASFALTOVÝ BETON PRO PODKLADNÍ VRSTVY ACP 16+, 16S</t>
  </si>
  <si>
    <t>ACP 16 tl. 70 mm</t>
  </si>
  <si>
    <t>předpolí OP1 139*1,04*0,07 = 10,119 [A]_x000d_
předpolí OP2 88*1,04*0,07 = 6,406 [B]_x000d_
Celkové množství = 16,525</t>
  </si>
  <si>
    <t>58301</t>
  </si>
  <si>
    <t>KRYT ZE SILNIČNÍCH DÍLCŮ (PANELŮ) TL 150MM</t>
  </si>
  <si>
    <t>panel silniční IZD 3000/1500/150 - včetně odstranění</t>
  </si>
  <si>
    <t>dle stavebních výkresů SO 901 _x000d_
 252 = 252,000 [B]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</si>
  <si>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</si>
  <si>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911DC1</t>
  </si>
  <si>
    <t>SVODIDLO BETON, ÚROVEŇ ZADRŽ H2 VÝŠ 1,0M - DODÁVKA A MONTÁŽ</t>
  </si>
  <si>
    <t>betonové svodidlo new jersey, pro ochranu stávajícího sloupu nadzemního NN a pažení u mostního objektu. Včetně montáže a demontáže.</t>
  </si>
  <si>
    <t>12*2 = 24,000 [A]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</si>
  <si>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</si>
  <si>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odvoz na trvalou skládku</t>
  </si>
  <si>
    <t>pol. 272324 8,970 = 8,970 [A]_x000d_
pol. 333325 6 = 6,000 [B]_x000d_
Celkové množství = 14,970</t>
  </si>
  <si>
    <t>Seznam figur</t>
  </si>
  <si>
    <t>Značka</t>
  </si>
  <si>
    <t>Výměra</t>
  </si>
  <si>
    <t>SO</t>
  </si>
  <si>
    <t>FP</t>
  </si>
  <si>
    <t>odstranění - KSC</t>
  </si>
  <si>
    <t>40</t>
  </si>
  <si>
    <t>0,06</t>
  </si>
  <si>
    <t>b*c</t>
  </si>
  <si>
    <t>čištění šachet</t>
  </si>
  <si>
    <t>16</t>
  </si>
  <si>
    <t>odkop zeminy</t>
  </si>
  <si>
    <t>3225</t>
  </si>
  <si>
    <t>0,4</t>
  </si>
  <si>
    <t>obetonování</t>
  </si>
  <si>
    <t>214*0,8*0,3</t>
  </si>
  <si>
    <t>3,1416*0,173*0,173/4*214</t>
  </si>
  <si>
    <t>b-c</t>
  </si>
  <si>
    <t>d*0,2</t>
  </si>
  <si>
    <t>obsyp potrubí</t>
  </si>
  <si>
    <t>214*0,8*(0,3+0,15)</t>
  </si>
  <si>
    <t>podsyp</t>
  </si>
  <si>
    <t>0,8*0,1*214</t>
  </si>
  <si>
    <t>odstranění ŠD, ŠP - sanace</t>
  </si>
  <si>
    <t>0,100</t>
  </si>
  <si>
    <t>odstranění - vpusti</t>
  </si>
  <si>
    <t>10</t>
  </si>
  <si>
    <t>odstranění - potrubí</t>
  </si>
  <si>
    <t>hloubení rýh</t>
  </si>
  <si>
    <t>214*0,8*1,3</t>
  </si>
  <si>
    <t>1,8*1,8*1,1*22</t>
  </si>
  <si>
    <t>1,8*0,6*0,75*22</t>
  </si>
  <si>
    <t>b+c+d</t>
  </si>
  <si>
    <t>odstranění - potrubí 2</t>
  </si>
  <si>
    <t>odstranění - ornice</t>
  </si>
  <si>
    <t>350</t>
  </si>
  <si>
    <t>0,20</t>
  </si>
  <si>
    <t>odstranění kostek</t>
  </si>
  <si>
    <t>0,1</t>
  </si>
  <si>
    <t>odstranění - ŠD, ŠP</t>
  </si>
  <si>
    <t>0,185</t>
  </si>
  <si>
    <t>odstranění - beton</t>
  </si>
  <si>
    <t>odstranění - obrubníky</t>
  </si>
  <si>
    <t>400</t>
  </si>
  <si>
    <t>b*0,2</t>
  </si>
  <si>
    <t>90</t>
  </si>
  <si>
    <t>c+d</t>
  </si>
  <si>
    <t>odstranění - přídlažba</t>
  </si>
  <si>
    <t>116*0,25</t>
  </si>
  <si>
    <t>desky pod vpusti</t>
  </si>
  <si>
    <t>1,8*1,8*0,1*22</t>
  </si>
  <si>
    <t>čištění potrubí</t>
  </si>
  <si>
    <t>odstranění - dlažba</t>
  </si>
  <si>
    <t>odstranění - PM</t>
  </si>
  <si>
    <t>0,075</t>
  </si>
  <si>
    <t>12</t>
  </si>
  <si>
    <t>hloubení jam</t>
  </si>
  <si>
    <t>334</t>
  </si>
  <si>
    <t>Obsyp potrubí</t>
  </si>
  <si>
    <t>45*1,2*(0,3+0,25)</t>
  </si>
  <si>
    <t>3,1416*0,275*0,275/4*45</t>
  </si>
  <si>
    <t>Podsyp potrubí</t>
  </si>
  <si>
    <t>1,2*45*0,1</t>
  </si>
  <si>
    <t>2,4*2,4*0,1*2</t>
  </si>
  <si>
    <t>=</t>
  </si>
  <si>
    <t>desky pod šachty</t>
  </si>
  <si>
    <t>1,5*1,5*0,1*2</t>
  </si>
  <si>
    <t>1,0*0,15*45</t>
  </si>
  <si>
    <t>Výkopy rýh</t>
  </si>
  <si>
    <t>45*1,2*1,5</t>
  </si>
  <si>
    <t>2,4*2,4*0,3*2</t>
  </si>
  <si>
    <t>bourání - beton</t>
  </si>
  <si>
    <t>0,4*0,4*0,2</t>
  </si>
  <si>
    <t>obetonování potrubí</t>
  </si>
  <si>
    <t>15*1,2*0,4</t>
  </si>
  <si>
    <t>3,1416*0,275*0,275/4*15</t>
  </si>
  <si>
    <t>sejmutí ornice</t>
  </si>
  <si>
    <t>408*0,2</t>
  </si>
  <si>
    <t>odkop - zemina</t>
  </si>
  <si>
    <t>135</t>
  </si>
  <si>
    <t>134*0,2</t>
  </si>
  <si>
    <t>3,0*9,0*2,5</t>
  </si>
  <si>
    <t>3,0*9,0*0,5</t>
  </si>
  <si>
    <t>odstranění nestmelených vrstev</t>
  </si>
  <si>
    <t>75,750+57*0,2+12*0,15</t>
  </si>
  <si>
    <t>8,970</t>
  </si>
  <si>
    <t>6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</si>
</sst>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3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b/>
      <u/>
      <sz val="11"/>
      <color theme="10"/>
      <name val="Calibri"/>
      <scheme val="minor"/>
    </font>
    <font>
      <sz val="10"/>
      <name val="Calibri"/>
      <scheme val="minor"/>
    </font>
    <font>
      <u/>
      <sz val="11"/>
      <color theme="10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9A9A9"/>
      </left>
      <bottom style="thin">
        <color rgb="FFA9A9A9"/>
      </bottom>
    </border>
    <border>
      <right style="thin">
        <color rgb="FF000000"/>
      </right>
      <bottom style="thin">
        <color rgb="FFA9A9A9"/>
      </bottom>
    </border>
    <border>
      <left style="thin">
        <color rgb="FFA9A9A9"/>
      </left>
    </border>
    <border>
      <left style="thin">
        <color rgb="FFA9A9A9"/>
      </left>
      <bottom style="thin">
        <color rgb="FF000000"/>
      </bottom>
    </border>
  </borders>
  <cellStyleXfs count="10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11" fillId="0" borderId="0" applyNumberFormat="0" applyFill="0" applyBorder="0" applyAlignment="0" applyProtection="0"/>
    <xf numFmtId="0" fontId="2" fillId="0" borderId="0">
      <alignment horizontal="left" vertical="center" wrapText="1"/>
    </xf>
    <xf numFmtId="0" fontId="12" fillId="0" borderId="0">
      <alignment horizontal="left" vertical="center" wrapText="1"/>
    </xf>
  </cellStyleXfs>
  <cellXfs count="7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4" fillId="3" borderId="7" xfId="4" applyFill="1" applyBorder="1">
      <alignment horizontal="center" vertical="center" wrapText="1"/>
    </xf>
    <xf numFmtId="0" fontId="8" fillId="0" borderId="7" xfId="6" applyFont="1" applyBorder="1">
      <alignment horizontal="left" vertical="center" wrapText="1"/>
    </xf>
    <xf numFmtId="0" fontId="5" fillId="0" borderId="3" xfId="6" applyBorder="1">
      <alignment horizontal="left" vertical="center" wrapText="1"/>
    </xf>
    <xf numFmtId="49" fontId="0" fillId="0" borderId="4" xfId="0" applyNumberFormat="1" applyBorder="1"/>
    <xf numFmtId="49" fontId="9" fillId="0" borderId="7" xfId="7" applyNumberFormat="1" applyFont="1" applyBorder="1"/>
    <xf numFmtId="49" fontId="6" fillId="0" borderId="19" xfId="0" applyNumberFormat="1" applyFont="1" applyBorder="1"/>
    <xf numFmtId="164" fontId="6" fillId="0" borderId="20" xfId="0" applyNumberFormat="1" applyFont="1" applyBorder="1"/>
    <xf numFmtId="49" fontId="10" fillId="0" borderId="0" xfId="0" applyNumberFormat="1" applyFont="1"/>
    <xf numFmtId="49" fontId="10" fillId="0" borderId="5" xfId="0" applyNumberFormat="1" applyFont="1" applyBorder="1"/>
    <xf numFmtId="49" fontId="10" fillId="0" borderId="21" xfId="0" applyNumberFormat="1" applyFont="1" applyBorder="1"/>
    <xf numFmtId="164" fontId="10" fillId="0" borderId="22" xfId="0" applyNumberFormat="1" applyFont="1" applyBorder="1"/>
    <xf numFmtId="49" fontId="10" fillId="0" borderId="23" xfId="0" applyNumberFormat="1" applyFont="1" applyBorder="1"/>
    <xf numFmtId="164" fontId="10" fillId="0" borderId="6" xfId="0" applyNumberFormat="1" applyFont="1" applyBorder="1"/>
    <xf numFmtId="0" fontId="5" fillId="0" borderId="0" xfId="6" applyBorder="1">
      <alignment horizontal="left" vertical="center" wrapText="1"/>
    </xf>
    <xf numFmtId="49" fontId="0" fillId="0" borderId="6" xfId="0" applyNumberFormat="1" applyBorder="1"/>
    <xf numFmtId="49" fontId="10" fillId="0" borderId="16" xfId="0" applyNumberFormat="1" applyFont="1" applyBorder="1"/>
    <xf numFmtId="49" fontId="10" fillId="0" borderId="24" xfId="0" applyNumberFormat="1" applyFont="1" applyBorder="1"/>
    <xf numFmtId="164" fontId="10" fillId="0" borderId="18" xfId="0" applyNumberFormat="1" applyFont="1" applyBorder="1"/>
  </cellXfs>
  <cellStyles count="10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Hyperlink" xfId="7" builtinId="8"/>
    <cellStyle name="StavebniDilStyle" xfId="8"/>
    <cellStyle name="PolDoplnInfoStyle" xfId="9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SUM(C10:C22)</f>
        <v>0</v>
      </c>
      <c r="D6" s="3"/>
      <c r="E6" s="3"/>
    </row>
    <row r="7">
      <c r="A7" s="3"/>
      <c r="B7" s="5" t="s">
        <v>5</v>
      </c>
      <c r="C7" s="6">
        <f>SUM(E10:E22)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ht="25.5">
      <c r="A11" s="8" t="s">
        <v>13</v>
      </c>
      <c r="B11" s="8" t="s">
        <v>14</v>
      </c>
      <c r="C11" s="9">
        <f>'SO 102'!I3</f>
        <v>0</v>
      </c>
      <c r="D11" s="9">
        <f>SUMIFS('SO 102'!O:O,'SO 102'!A:A,"P")</f>
        <v>0</v>
      </c>
      <c r="E11" s="9">
        <f>C11+D11</f>
        <v>0</v>
      </c>
    </row>
    <row r="12" ht="25.5">
      <c r="A12" s="8" t="s">
        <v>15</v>
      </c>
      <c r="B12" s="8" t="s">
        <v>16</v>
      </c>
      <c r="C12" s="9">
        <f>'SO 122'!I3</f>
        <v>0</v>
      </c>
      <c r="D12" s="9">
        <f>SUMIFS('SO 122'!O:O,'SO 122'!A:A,"P")</f>
        <v>0</v>
      </c>
      <c r="E12" s="9">
        <f>C12+D12</f>
        <v>0</v>
      </c>
    </row>
    <row r="13" ht="25.5">
      <c r="A13" s="8" t="s">
        <v>17</v>
      </c>
      <c r="B13" s="8" t="s">
        <v>18</v>
      </c>
      <c r="C13" s="9">
        <f>'SO 180'!I3</f>
        <v>0</v>
      </c>
      <c r="D13" s="9">
        <f>SUMIFS('SO 180'!O:O,'SO 180'!A:A,"P")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190'!I3</f>
        <v>0</v>
      </c>
      <c r="D14" s="9">
        <f>SUMIFS('SO 190'!O:O,'SO 190'!A:A,"P")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201'!I3</f>
        <v>0</v>
      </c>
      <c r="D15" s="9">
        <f>SUMIFS('SO 201'!O:O,'SO 201'!A:A,"P")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202, SO 203'!I3</f>
        <v>0</v>
      </c>
      <c r="D16" s="9">
        <f>SUMIFS('SO 202, SO 203'!O:O,'SO 202, SO 203'!A:A,"P")</f>
        <v>0</v>
      </c>
      <c r="E16" s="9">
        <f>C16+D16</f>
        <v>0</v>
      </c>
    </row>
    <row r="17" ht="25.5">
      <c r="A17" s="8" t="s">
        <v>25</v>
      </c>
      <c r="B17" s="8" t="s">
        <v>26</v>
      </c>
      <c r="C17" s="9">
        <f>'SO 301.2'!I3</f>
        <v>0</v>
      </c>
      <c r="D17" s="9">
        <f>SUMIFS('SO 301.2'!O:O,'SO 301.2'!A:A,"P")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302'!I3</f>
        <v>0</v>
      </c>
      <c r="D18" s="9">
        <f>SUMIFS('SO 302'!O:O,'SO 302'!A:A,"P")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501'!I3</f>
        <v>0</v>
      </c>
      <c r="D19" s="9">
        <f>SUMIFS('SO 501'!O:O,'SO 501'!A:A,"P")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502'!I3</f>
        <v>0</v>
      </c>
      <c r="D20" s="9">
        <f>SUMIFS('SO 502'!O:O,'SO 502'!A:A,"P")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801'!I3</f>
        <v>0</v>
      </c>
      <c r="D21" s="9">
        <f>SUMIFS('SO 801'!O:O,'SO 801'!A:A,"P")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901'!I3</f>
        <v>0</v>
      </c>
      <c r="D22" s="9">
        <f>SUMIFS('SO 901'!O:O,'SO 901'!A:A,"P")</f>
        <v>0</v>
      </c>
      <c r="E22" s="9">
        <f>C22+D22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27</v>
      </c>
      <c r="I3" s="23">
        <f>SUMIFS(I8:I101,A8:A101,"SD")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SUMIFS(I9:I16,A9:A16,"P")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84.456000000000003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1048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1049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130</v>
      </c>
      <c r="D13" s="35" t="s">
        <v>60</v>
      </c>
      <c r="E13" s="37" t="s">
        <v>131</v>
      </c>
      <c r="F13" s="38" t="s">
        <v>124</v>
      </c>
      <c r="G13" s="39">
        <v>1.032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30">
      <c r="A14" s="35" t="s">
        <v>64</v>
      </c>
      <c r="B14" s="42"/>
      <c r="C14" s="43"/>
      <c r="D14" s="43"/>
      <c r="E14" s="37" t="s">
        <v>132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1050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29" t="s">
        <v>55</v>
      </c>
      <c r="B17" s="30"/>
      <c r="C17" s="31" t="s">
        <v>134</v>
      </c>
      <c r="D17" s="32"/>
      <c r="E17" s="29" t="s">
        <v>135</v>
      </c>
      <c r="F17" s="32"/>
      <c r="G17" s="32"/>
      <c r="H17" s="32"/>
      <c r="I17" s="33">
        <f>SUMIFS(I18:I41,A18:A41,"P")</f>
        <v>0</v>
      </c>
      <c r="J17" s="34"/>
    </row>
    <row r="18">
      <c r="A18" s="35" t="s">
        <v>58</v>
      </c>
      <c r="B18" s="35">
        <v>3</v>
      </c>
      <c r="C18" s="36" t="s">
        <v>187</v>
      </c>
      <c r="D18" s="35" t="s">
        <v>60</v>
      </c>
      <c r="E18" s="37" t="s">
        <v>188</v>
      </c>
      <c r="F18" s="38" t="s">
        <v>114</v>
      </c>
      <c r="G18" s="39">
        <v>1</v>
      </c>
      <c r="H18" s="40">
        <v>0</v>
      </c>
      <c r="I18" s="40">
        <f>ROUND(G18*H18,P4)</f>
        <v>0</v>
      </c>
      <c r="J18" s="38" t="s">
        <v>63</v>
      </c>
      <c r="O18" s="41">
        <f>I18*0.21</f>
        <v>0</v>
      </c>
      <c r="P18">
        <v>3</v>
      </c>
    </row>
    <row r="19">
      <c r="A19" s="35" t="s">
        <v>64</v>
      </c>
      <c r="B19" s="42"/>
      <c r="C19" s="43"/>
      <c r="D19" s="43"/>
      <c r="E19" s="37" t="s">
        <v>1051</v>
      </c>
      <c r="F19" s="43"/>
      <c r="G19" s="43"/>
      <c r="H19" s="43"/>
      <c r="I19" s="43"/>
      <c r="J19" s="44"/>
    </row>
    <row r="20" ht="30">
      <c r="A20" s="35" t="s">
        <v>66</v>
      </c>
      <c r="B20" s="42"/>
      <c r="C20" s="43"/>
      <c r="D20" s="43"/>
      <c r="E20" s="45" t="s">
        <v>1052</v>
      </c>
      <c r="F20" s="43"/>
      <c r="G20" s="43"/>
      <c r="H20" s="43"/>
      <c r="I20" s="43"/>
      <c r="J20" s="44"/>
    </row>
    <row r="21" ht="90">
      <c r="A21" s="35" t="s">
        <v>68</v>
      </c>
      <c r="B21" s="42"/>
      <c r="C21" s="43"/>
      <c r="D21" s="43"/>
      <c r="E21" s="37" t="s">
        <v>191</v>
      </c>
      <c r="F21" s="43"/>
      <c r="G21" s="43"/>
      <c r="H21" s="43"/>
      <c r="I21" s="43"/>
      <c r="J21" s="44"/>
    </row>
    <row r="22">
      <c r="A22" s="35" t="s">
        <v>58</v>
      </c>
      <c r="B22" s="35">
        <v>4</v>
      </c>
      <c r="C22" s="36" t="s">
        <v>196</v>
      </c>
      <c r="D22" s="35" t="s">
        <v>60</v>
      </c>
      <c r="E22" s="37" t="s">
        <v>197</v>
      </c>
      <c r="F22" s="38" t="s">
        <v>124</v>
      </c>
      <c r="G22" s="39">
        <v>84.456000000000003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 ht="30">
      <c r="A23" s="35" t="s">
        <v>64</v>
      </c>
      <c r="B23" s="42"/>
      <c r="C23" s="43"/>
      <c r="D23" s="43"/>
      <c r="E23" s="37" t="s">
        <v>1053</v>
      </c>
      <c r="F23" s="43"/>
      <c r="G23" s="43"/>
      <c r="H23" s="43"/>
      <c r="I23" s="43"/>
      <c r="J23" s="44"/>
    </row>
    <row r="24" ht="60">
      <c r="A24" s="35" t="s">
        <v>66</v>
      </c>
      <c r="B24" s="42"/>
      <c r="C24" s="43"/>
      <c r="D24" s="43"/>
      <c r="E24" s="45" t="s">
        <v>1054</v>
      </c>
      <c r="F24" s="43"/>
      <c r="G24" s="43"/>
      <c r="H24" s="43"/>
      <c r="I24" s="43"/>
      <c r="J24" s="44"/>
    </row>
    <row r="25" ht="405">
      <c r="A25" s="35" t="s">
        <v>68</v>
      </c>
      <c r="B25" s="42"/>
      <c r="C25" s="43"/>
      <c r="D25" s="43"/>
      <c r="E25" s="37" t="s">
        <v>200</v>
      </c>
      <c r="F25" s="43"/>
      <c r="G25" s="43"/>
      <c r="H25" s="43"/>
      <c r="I25" s="43"/>
      <c r="J25" s="44"/>
    </row>
    <row r="26">
      <c r="A26" s="35" t="s">
        <v>58</v>
      </c>
      <c r="B26" s="35">
        <v>5</v>
      </c>
      <c r="C26" s="36" t="s">
        <v>201</v>
      </c>
      <c r="D26" s="35" t="s">
        <v>60</v>
      </c>
      <c r="E26" s="37" t="s">
        <v>202</v>
      </c>
      <c r="F26" s="38" t="s">
        <v>124</v>
      </c>
      <c r="G26" s="39">
        <v>84.456000000000003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 ht="30">
      <c r="A27" s="35" t="s">
        <v>64</v>
      </c>
      <c r="B27" s="42"/>
      <c r="C27" s="43"/>
      <c r="D27" s="43"/>
      <c r="E27" s="37" t="s">
        <v>203</v>
      </c>
      <c r="F27" s="43"/>
      <c r="G27" s="43"/>
      <c r="H27" s="43"/>
      <c r="I27" s="43"/>
      <c r="J27" s="44"/>
    </row>
    <row r="28">
      <c r="A28" s="35" t="s">
        <v>66</v>
      </c>
      <c r="B28" s="42"/>
      <c r="C28" s="43"/>
      <c r="D28" s="43"/>
      <c r="E28" s="45" t="s">
        <v>1049</v>
      </c>
      <c r="F28" s="43"/>
      <c r="G28" s="43"/>
      <c r="H28" s="43"/>
      <c r="I28" s="43"/>
      <c r="J28" s="44"/>
    </row>
    <row r="29" ht="240">
      <c r="A29" s="35" t="s">
        <v>68</v>
      </c>
      <c r="B29" s="42"/>
      <c r="C29" s="43"/>
      <c r="D29" s="43"/>
      <c r="E29" s="37" t="s">
        <v>205</v>
      </c>
      <c r="F29" s="43"/>
      <c r="G29" s="43"/>
      <c r="H29" s="43"/>
      <c r="I29" s="43"/>
      <c r="J29" s="44"/>
    </row>
    <row r="30">
      <c r="A30" s="35" t="s">
        <v>58</v>
      </c>
      <c r="B30" s="35">
        <v>6</v>
      </c>
      <c r="C30" s="36" t="s">
        <v>211</v>
      </c>
      <c r="D30" s="35" t="s">
        <v>60</v>
      </c>
      <c r="E30" s="37" t="s">
        <v>212</v>
      </c>
      <c r="F30" s="38" t="s">
        <v>124</v>
      </c>
      <c r="G30" s="39">
        <v>32.298000000000002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 ht="45">
      <c r="A31" s="35" t="s">
        <v>64</v>
      </c>
      <c r="B31" s="42"/>
      <c r="C31" s="43"/>
      <c r="D31" s="43"/>
      <c r="E31" s="37" t="s">
        <v>213</v>
      </c>
      <c r="F31" s="43"/>
      <c r="G31" s="43"/>
      <c r="H31" s="43"/>
      <c r="I31" s="43"/>
      <c r="J31" s="44"/>
    </row>
    <row r="32" ht="135">
      <c r="A32" s="35" t="s">
        <v>66</v>
      </c>
      <c r="B32" s="42"/>
      <c r="C32" s="43"/>
      <c r="D32" s="43"/>
      <c r="E32" s="45" t="s">
        <v>1055</v>
      </c>
      <c r="F32" s="43"/>
      <c r="G32" s="43"/>
      <c r="H32" s="43"/>
      <c r="I32" s="43"/>
      <c r="J32" s="44"/>
    </row>
    <row r="33" ht="300">
      <c r="A33" s="35" t="s">
        <v>68</v>
      </c>
      <c r="B33" s="42"/>
      <c r="C33" s="43"/>
      <c r="D33" s="43"/>
      <c r="E33" s="37" t="s">
        <v>215</v>
      </c>
      <c r="F33" s="43"/>
      <c r="G33" s="43"/>
      <c r="H33" s="43"/>
      <c r="I33" s="43"/>
      <c r="J33" s="44"/>
    </row>
    <row r="34">
      <c r="A34" s="35" t="s">
        <v>58</v>
      </c>
      <c r="B34" s="35">
        <v>7</v>
      </c>
      <c r="C34" s="36" t="s">
        <v>216</v>
      </c>
      <c r="D34" s="35" t="s">
        <v>60</v>
      </c>
      <c r="E34" s="37" t="s">
        <v>217</v>
      </c>
      <c r="F34" s="38" t="s">
        <v>124</v>
      </c>
      <c r="G34" s="39">
        <v>27.027000000000001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>
      <c r="A35" s="35" t="s">
        <v>64</v>
      </c>
      <c r="B35" s="42"/>
      <c r="C35" s="43"/>
      <c r="D35" s="43"/>
      <c r="E35" s="37" t="s">
        <v>1056</v>
      </c>
      <c r="F35" s="43"/>
      <c r="G35" s="43"/>
      <c r="H35" s="43"/>
      <c r="I35" s="43"/>
      <c r="J35" s="44"/>
    </row>
    <row r="36" ht="60">
      <c r="A36" s="35" t="s">
        <v>66</v>
      </c>
      <c r="B36" s="42"/>
      <c r="C36" s="43"/>
      <c r="D36" s="43"/>
      <c r="E36" s="45" t="s">
        <v>1057</v>
      </c>
      <c r="F36" s="43"/>
      <c r="G36" s="43"/>
      <c r="H36" s="43"/>
      <c r="I36" s="43"/>
      <c r="J36" s="44"/>
    </row>
    <row r="37" ht="390">
      <c r="A37" s="35" t="s">
        <v>68</v>
      </c>
      <c r="B37" s="42"/>
      <c r="C37" s="43"/>
      <c r="D37" s="43"/>
      <c r="E37" s="37" t="s">
        <v>220</v>
      </c>
      <c r="F37" s="43"/>
      <c r="G37" s="43"/>
      <c r="H37" s="43"/>
      <c r="I37" s="43"/>
      <c r="J37" s="44"/>
    </row>
    <row r="38">
      <c r="A38" s="35" t="s">
        <v>58</v>
      </c>
      <c r="B38" s="35">
        <v>8</v>
      </c>
      <c r="C38" s="36" t="s">
        <v>221</v>
      </c>
      <c r="D38" s="35" t="s">
        <v>60</v>
      </c>
      <c r="E38" s="37" t="s">
        <v>222</v>
      </c>
      <c r="F38" s="38" t="s">
        <v>223</v>
      </c>
      <c r="G38" s="39">
        <v>65.519999999999996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>
      <c r="A39" s="35" t="s">
        <v>64</v>
      </c>
      <c r="B39" s="42"/>
      <c r="C39" s="43"/>
      <c r="D39" s="43"/>
      <c r="E39" s="37" t="s">
        <v>224</v>
      </c>
      <c r="F39" s="43"/>
      <c r="G39" s="43"/>
      <c r="H39" s="43"/>
      <c r="I39" s="43"/>
      <c r="J39" s="44"/>
    </row>
    <row r="40" ht="60">
      <c r="A40" s="35" t="s">
        <v>66</v>
      </c>
      <c r="B40" s="42"/>
      <c r="C40" s="43"/>
      <c r="D40" s="43"/>
      <c r="E40" s="45" t="s">
        <v>1058</v>
      </c>
      <c r="F40" s="43"/>
      <c r="G40" s="43"/>
      <c r="H40" s="43"/>
      <c r="I40" s="43"/>
      <c r="J40" s="44"/>
    </row>
    <row r="41" ht="30">
      <c r="A41" s="35" t="s">
        <v>68</v>
      </c>
      <c r="B41" s="42"/>
      <c r="C41" s="43"/>
      <c r="D41" s="43"/>
      <c r="E41" s="37" t="s">
        <v>226</v>
      </c>
      <c r="F41" s="43"/>
      <c r="G41" s="43"/>
      <c r="H41" s="43"/>
      <c r="I41" s="43"/>
      <c r="J41" s="44"/>
    </row>
    <row r="42">
      <c r="A42" s="29" t="s">
        <v>55</v>
      </c>
      <c r="B42" s="30"/>
      <c r="C42" s="31" t="s">
        <v>240</v>
      </c>
      <c r="D42" s="32"/>
      <c r="E42" s="29" t="s">
        <v>241</v>
      </c>
      <c r="F42" s="32"/>
      <c r="G42" s="32"/>
      <c r="H42" s="32"/>
      <c r="I42" s="33">
        <f>SUMIFS(I43:I46,A43:A46,"P")</f>
        <v>0</v>
      </c>
      <c r="J42" s="34"/>
    </row>
    <row r="43">
      <c r="A43" s="35" t="s">
        <v>58</v>
      </c>
      <c r="B43" s="35">
        <v>9</v>
      </c>
      <c r="C43" s="36" t="s">
        <v>1059</v>
      </c>
      <c r="D43" s="35" t="s">
        <v>60</v>
      </c>
      <c r="E43" s="37" t="s">
        <v>1060</v>
      </c>
      <c r="F43" s="38" t="s">
        <v>223</v>
      </c>
      <c r="G43" s="39">
        <v>67.5</v>
      </c>
      <c r="H43" s="40">
        <v>0</v>
      </c>
      <c r="I43" s="40">
        <f>ROUND(G43*H43,P4)</f>
        <v>0</v>
      </c>
      <c r="J43" s="38" t="s">
        <v>63</v>
      </c>
      <c r="O43" s="41">
        <f>I43*0.21</f>
        <v>0</v>
      </c>
      <c r="P43">
        <v>3</v>
      </c>
    </row>
    <row r="44">
      <c r="A44" s="35" t="s">
        <v>64</v>
      </c>
      <c r="B44" s="42"/>
      <c r="C44" s="43"/>
      <c r="D44" s="43"/>
      <c r="E44" s="37" t="s">
        <v>1061</v>
      </c>
      <c r="F44" s="43"/>
      <c r="G44" s="43"/>
      <c r="H44" s="43"/>
      <c r="I44" s="43"/>
      <c r="J44" s="44"/>
    </row>
    <row r="45">
      <c r="A45" s="35" t="s">
        <v>66</v>
      </c>
      <c r="B45" s="42"/>
      <c r="C45" s="43"/>
      <c r="D45" s="43"/>
      <c r="E45" s="45" t="s">
        <v>1062</v>
      </c>
      <c r="F45" s="43"/>
      <c r="G45" s="43"/>
      <c r="H45" s="43"/>
      <c r="I45" s="43"/>
      <c r="J45" s="44"/>
    </row>
    <row r="46" ht="120">
      <c r="A46" s="35" t="s">
        <v>68</v>
      </c>
      <c r="B46" s="42"/>
      <c r="C46" s="43"/>
      <c r="D46" s="43"/>
      <c r="E46" s="37" t="s">
        <v>256</v>
      </c>
      <c r="F46" s="43"/>
      <c r="G46" s="43"/>
      <c r="H46" s="43"/>
      <c r="I46" s="43"/>
      <c r="J46" s="44"/>
    </row>
    <row r="47">
      <c r="A47" s="29" t="s">
        <v>55</v>
      </c>
      <c r="B47" s="30"/>
      <c r="C47" s="31" t="s">
        <v>257</v>
      </c>
      <c r="D47" s="32"/>
      <c r="E47" s="29" t="s">
        <v>258</v>
      </c>
      <c r="F47" s="32"/>
      <c r="G47" s="32"/>
      <c r="H47" s="32"/>
      <c r="I47" s="33">
        <f>SUMIFS(I48:I67,A48:A67,"P")</f>
        <v>0</v>
      </c>
      <c r="J47" s="34"/>
    </row>
    <row r="48">
      <c r="A48" s="35" t="s">
        <v>58</v>
      </c>
      <c r="B48" s="35">
        <v>10</v>
      </c>
      <c r="C48" s="36" t="s">
        <v>823</v>
      </c>
      <c r="D48" s="35" t="s">
        <v>60</v>
      </c>
      <c r="E48" s="37" t="s">
        <v>824</v>
      </c>
      <c r="F48" s="38" t="s">
        <v>124</v>
      </c>
      <c r="G48" s="39">
        <v>7.2000000000000002</v>
      </c>
      <c r="H48" s="40">
        <v>0</v>
      </c>
      <c r="I48" s="40">
        <f>ROUND(G48*H48,P4)</f>
        <v>0</v>
      </c>
      <c r="J48" s="38" t="s">
        <v>63</v>
      </c>
      <c r="O48" s="41">
        <f>I48*0.21</f>
        <v>0</v>
      </c>
      <c r="P48">
        <v>3</v>
      </c>
    </row>
    <row r="49">
      <c r="A49" s="35" t="s">
        <v>64</v>
      </c>
      <c r="B49" s="42"/>
      <c r="C49" s="43"/>
      <c r="D49" s="43"/>
      <c r="E49" s="37" t="s">
        <v>1063</v>
      </c>
      <c r="F49" s="43"/>
      <c r="G49" s="43"/>
      <c r="H49" s="43"/>
      <c r="I49" s="43"/>
      <c r="J49" s="44"/>
    </row>
    <row r="50" ht="45">
      <c r="A50" s="35" t="s">
        <v>66</v>
      </c>
      <c r="B50" s="42"/>
      <c r="C50" s="43"/>
      <c r="D50" s="43"/>
      <c r="E50" s="45" t="s">
        <v>1064</v>
      </c>
      <c r="F50" s="43"/>
      <c r="G50" s="43"/>
      <c r="H50" s="43"/>
      <c r="I50" s="43"/>
      <c r="J50" s="44"/>
    </row>
    <row r="51" ht="409.5">
      <c r="A51" s="35" t="s">
        <v>68</v>
      </c>
      <c r="B51" s="42"/>
      <c r="C51" s="43"/>
      <c r="D51" s="43"/>
      <c r="E51" s="37" t="s">
        <v>263</v>
      </c>
      <c r="F51" s="43"/>
      <c r="G51" s="43"/>
      <c r="H51" s="43"/>
      <c r="I51" s="43"/>
      <c r="J51" s="44"/>
    </row>
    <row r="52">
      <c r="A52" s="35" t="s">
        <v>58</v>
      </c>
      <c r="B52" s="35">
        <v>11</v>
      </c>
      <c r="C52" s="36" t="s">
        <v>1065</v>
      </c>
      <c r="D52" s="35" t="s">
        <v>60</v>
      </c>
      <c r="E52" s="37" t="s">
        <v>1066</v>
      </c>
      <c r="F52" s="38" t="s">
        <v>124</v>
      </c>
      <c r="G52" s="39">
        <v>1.8</v>
      </c>
      <c r="H52" s="40">
        <v>0</v>
      </c>
      <c r="I52" s="40">
        <f>ROUND(G52*H52,P4)</f>
        <v>0</v>
      </c>
      <c r="J52" s="38" t="s">
        <v>63</v>
      </c>
      <c r="O52" s="41">
        <f>I52*0.21</f>
        <v>0</v>
      </c>
      <c r="P52">
        <v>3</v>
      </c>
    </row>
    <row r="53">
      <c r="A53" s="35" t="s">
        <v>64</v>
      </c>
      <c r="B53" s="42"/>
      <c r="C53" s="43"/>
      <c r="D53" s="43"/>
      <c r="E53" s="37" t="s">
        <v>1067</v>
      </c>
      <c r="F53" s="43"/>
      <c r="G53" s="43"/>
      <c r="H53" s="43"/>
      <c r="I53" s="43"/>
      <c r="J53" s="44"/>
    </row>
    <row r="54" ht="30">
      <c r="A54" s="35" t="s">
        <v>66</v>
      </c>
      <c r="B54" s="42"/>
      <c r="C54" s="43"/>
      <c r="D54" s="43"/>
      <c r="E54" s="45" t="s">
        <v>1068</v>
      </c>
      <c r="F54" s="43"/>
      <c r="G54" s="43"/>
      <c r="H54" s="43"/>
      <c r="I54" s="43"/>
      <c r="J54" s="44"/>
    </row>
    <row r="55" ht="409.5">
      <c r="A55" s="35" t="s">
        <v>68</v>
      </c>
      <c r="B55" s="42"/>
      <c r="C55" s="43"/>
      <c r="D55" s="43"/>
      <c r="E55" s="37" t="s">
        <v>263</v>
      </c>
      <c r="F55" s="43"/>
      <c r="G55" s="43"/>
      <c r="H55" s="43"/>
      <c r="I55" s="43"/>
      <c r="J55" s="44"/>
    </row>
    <row r="56">
      <c r="A56" s="35" t="s">
        <v>58</v>
      </c>
      <c r="B56" s="35">
        <v>12</v>
      </c>
      <c r="C56" s="36" t="s">
        <v>1069</v>
      </c>
      <c r="D56" s="35" t="s">
        <v>60</v>
      </c>
      <c r="E56" s="37" t="s">
        <v>1070</v>
      </c>
      <c r="F56" s="38" t="s">
        <v>649</v>
      </c>
      <c r="G56" s="39">
        <v>0.053999999999999999</v>
      </c>
      <c r="H56" s="40">
        <v>0</v>
      </c>
      <c r="I56" s="40">
        <f>ROUND(G56*H56,P4)</f>
        <v>0</v>
      </c>
      <c r="J56" s="38" t="s">
        <v>63</v>
      </c>
      <c r="O56" s="41">
        <f>I56*0.21</f>
        <v>0</v>
      </c>
      <c r="P56">
        <v>3</v>
      </c>
    </row>
    <row r="57">
      <c r="A57" s="35" t="s">
        <v>64</v>
      </c>
      <c r="B57" s="42"/>
      <c r="C57" s="43"/>
      <c r="D57" s="43"/>
      <c r="E57" s="37" t="s">
        <v>1071</v>
      </c>
      <c r="F57" s="43"/>
      <c r="G57" s="43"/>
      <c r="H57" s="43"/>
      <c r="I57" s="43"/>
      <c r="J57" s="44"/>
    </row>
    <row r="58" ht="30">
      <c r="A58" s="35" t="s">
        <v>66</v>
      </c>
      <c r="B58" s="42"/>
      <c r="C58" s="43"/>
      <c r="D58" s="43"/>
      <c r="E58" s="45" t="s">
        <v>1072</v>
      </c>
      <c r="F58" s="43"/>
      <c r="G58" s="43"/>
      <c r="H58" s="43"/>
      <c r="I58" s="43"/>
      <c r="J58" s="44"/>
    </row>
    <row r="59" ht="225">
      <c r="A59" s="35" t="s">
        <v>68</v>
      </c>
      <c r="B59" s="42"/>
      <c r="C59" s="43"/>
      <c r="D59" s="43"/>
      <c r="E59" s="37" t="s">
        <v>1073</v>
      </c>
      <c r="F59" s="43"/>
      <c r="G59" s="43"/>
      <c r="H59" s="43"/>
      <c r="I59" s="43"/>
      <c r="J59" s="44"/>
    </row>
    <row r="60">
      <c r="A60" s="35" t="s">
        <v>58</v>
      </c>
      <c r="B60" s="35">
        <v>13</v>
      </c>
      <c r="C60" s="36" t="s">
        <v>1074</v>
      </c>
      <c r="D60" s="35" t="s">
        <v>60</v>
      </c>
      <c r="E60" s="37" t="s">
        <v>1075</v>
      </c>
      <c r="F60" s="38" t="s">
        <v>124</v>
      </c>
      <c r="G60" s="39">
        <v>5.4000000000000004</v>
      </c>
      <c r="H60" s="40">
        <v>0</v>
      </c>
      <c r="I60" s="40">
        <f>ROUND(G60*H60,P4)</f>
        <v>0</v>
      </c>
      <c r="J60" s="38" t="s">
        <v>63</v>
      </c>
      <c r="O60" s="41">
        <f>I60*0.21</f>
        <v>0</v>
      </c>
      <c r="P60">
        <v>3</v>
      </c>
    </row>
    <row r="61">
      <c r="A61" s="35" t="s">
        <v>64</v>
      </c>
      <c r="B61" s="42"/>
      <c r="C61" s="43"/>
      <c r="D61" s="43"/>
      <c r="E61" s="37" t="s">
        <v>1076</v>
      </c>
      <c r="F61" s="43"/>
      <c r="G61" s="43"/>
      <c r="H61" s="43"/>
      <c r="I61" s="43"/>
      <c r="J61" s="44"/>
    </row>
    <row r="62">
      <c r="A62" s="35" t="s">
        <v>66</v>
      </c>
      <c r="B62" s="42"/>
      <c r="C62" s="43"/>
      <c r="D62" s="43"/>
      <c r="E62" s="45" t="s">
        <v>1077</v>
      </c>
      <c r="F62" s="43"/>
      <c r="G62" s="43"/>
      <c r="H62" s="43"/>
      <c r="I62" s="43"/>
      <c r="J62" s="44"/>
    </row>
    <row r="63" ht="60">
      <c r="A63" s="35" t="s">
        <v>68</v>
      </c>
      <c r="B63" s="42"/>
      <c r="C63" s="43"/>
      <c r="D63" s="43"/>
      <c r="E63" s="37" t="s">
        <v>251</v>
      </c>
      <c r="F63" s="43"/>
      <c r="G63" s="43"/>
      <c r="H63" s="43"/>
      <c r="I63" s="43"/>
      <c r="J63" s="44"/>
    </row>
    <row r="64">
      <c r="A64" s="35" t="s">
        <v>58</v>
      </c>
      <c r="B64" s="35">
        <v>14</v>
      </c>
      <c r="C64" s="36" t="s">
        <v>264</v>
      </c>
      <c r="D64" s="35" t="s">
        <v>60</v>
      </c>
      <c r="E64" s="37" t="s">
        <v>265</v>
      </c>
      <c r="F64" s="38" t="s">
        <v>124</v>
      </c>
      <c r="G64" s="39">
        <v>6.5519999999999996</v>
      </c>
      <c r="H64" s="40">
        <v>0</v>
      </c>
      <c r="I64" s="40">
        <f>ROUND(G64*H64,P4)</f>
        <v>0</v>
      </c>
      <c r="J64" s="38" t="s">
        <v>63</v>
      </c>
      <c r="O64" s="41">
        <f>I64*0.21</f>
        <v>0</v>
      </c>
      <c r="P64">
        <v>3</v>
      </c>
    </row>
    <row r="65" ht="30">
      <c r="A65" s="35" t="s">
        <v>64</v>
      </c>
      <c r="B65" s="42"/>
      <c r="C65" s="43"/>
      <c r="D65" s="43"/>
      <c r="E65" s="37" t="s">
        <v>1078</v>
      </c>
      <c r="F65" s="43"/>
      <c r="G65" s="43"/>
      <c r="H65" s="43"/>
      <c r="I65" s="43"/>
      <c r="J65" s="44"/>
    </row>
    <row r="66" ht="60">
      <c r="A66" s="35" t="s">
        <v>66</v>
      </c>
      <c r="B66" s="42"/>
      <c r="C66" s="43"/>
      <c r="D66" s="43"/>
      <c r="E66" s="45" t="s">
        <v>1079</v>
      </c>
      <c r="F66" s="43"/>
      <c r="G66" s="43"/>
      <c r="H66" s="43"/>
      <c r="I66" s="43"/>
      <c r="J66" s="44"/>
    </row>
    <row r="67" ht="60">
      <c r="A67" s="35" t="s">
        <v>68</v>
      </c>
      <c r="B67" s="42"/>
      <c r="C67" s="43"/>
      <c r="D67" s="43"/>
      <c r="E67" s="37" t="s">
        <v>251</v>
      </c>
      <c r="F67" s="43"/>
      <c r="G67" s="43"/>
      <c r="H67" s="43"/>
      <c r="I67" s="43"/>
      <c r="J67" s="44"/>
    </row>
    <row r="68">
      <c r="A68" s="29" t="s">
        <v>55</v>
      </c>
      <c r="B68" s="30"/>
      <c r="C68" s="31" t="s">
        <v>334</v>
      </c>
      <c r="D68" s="32"/>
      <c r="E68" s="29" t="s">
        <v>335</v>
      </c>
      <c r="F68" s="32"/>
      <c r="G68" s="32"/>
      <c r="H68" s="32"/>
      <c r="I68" s="33">
        <f>SUMIFS(I69:I96,A69:A96,"P")</f>
        <v>0</v>
      </c>
      <c r="J68" s="34"/>
    </row>
    <row r="69">
      <c r="A69" s="35" t="s">
        <v>58</v>
      </c>
      <c r="B69" s="35">
        <v>15</v>
      </c>
      <c r="C69" s="36" t="s">
        <v>1080</v>
      </c>
      <c r="D69" s="35" t="s">
        <v>60</v>
      </c>
      <c r="E69" s="37" t="s">
        <v>1081</v>
      </c>
      <c r="F69" s="38" t="s">
        <v>160</v>
      </c>
      <c r="G69" s="39">
        <v>45</v>
      </c>
      <c r="H69" s="40">
        <v>0</v>
      </c>
      <c r="I69" s="40">
        <f>ROUND(G69*H69,P4)</f>
        <v>0</v>
      </c>
      <c r="J69" s="38" t="s">
        <v>63</v>
      </c>
      <c r="O69" s="41">
        <f>I69*0.21</f>
        <v>0</v>
      </c>
      <c r="P69">
        <v>3</v>
      </c>
    </row>
    <row r="70">
      <c r="A70" s="35" t="s">
        <v>64</v>
      </c>
      <c r="B70" s="42"/>
      <c r="C70" s="43"/>
      <c r="D70" s="43"/>
      <c r="E70" s="37" t="s">
        <v>1082</v>
      </c>
      <c r="F70" s="43"/>
      <c r="G70" s="43"/>
      <c r="H70" s="43"/>
      <c r="I70" s="43"/>
      <c r="J70" s="44"/>
    </row>
    <row r="71" ht="30">
      <c r="A71" s="35" t="s">
        <v>66</v>
      </c>
      <c r="B71" s="42"/>
      <c r="C71" s="43"/>
      <c r="D71" s="43"/>
      <c r="E71" s="45" t="s">
        <v>1083</v>
      </c>
      <c r="F71" s="43"/>
      <c r="G71" s="43"/>
      <c r="H71" s="43"/>
      <c r="I71" s="43"/>
      <c r="J71" s="44"/>
    </row>
    <row r="72" ht="330">
      <c r="A72" s="35" t="s">
        <v>68</v>
      </c>
      <c r="B72" s="42"/>
      <c r="C72" s="43"/>
      <c r="D72" s="43"/>
      <c r="E72" s="37" t="s">
        <v>340</v>
      </c>
      <c r="F72" s="43"/>
      <c r="G72" s="43"/>
      <c r="H72" s="43"/>
      <c r="I72" s="43"/>
      <c r="J72" s="44"/>
    </row>
    <row r="73">
      <c r="A73" s="35" t="s">
        <v>58</v>
      </c>
      <c r="B73" s="35">
        <v>16</v>
      </c>
      <c r="C73" s="36" t="s">
        <v>1084</v>
      </c>
      <c r="D73" s="35" t="s">
        <v>60</v>
      </c>
      <c r="E73" s="37" t="s">
        <v>1085</v>
      </c>
      <c r="F73" s="38" t="s">
        <v>160</v>
      </c>
      <c r="G73" s="39">
        <v>45</v>
      </c>
      <c r="H73" s="40">
        <v>0</v>
      </c>
      <c r="I73" s="40">
        <f>ROUND(G73*H73,P4)</f>
        <v>0</v>
      </c>
      <c r="J73" s="38" t="s">
        <v>63</v>
      </c>
      <c r="O73" s="41">
        <f>I73*0.21</f>
        <v>0</v>
      </c>
      <c r="P73">
        <v>3</v>
      </c>
    </row>
    <row r="74">
      <c r="A74" s="35" t="s">
        <v>64</v>
      </c>
      <c r="B74" s="42"/>
      <c r="C74" s="43"/>
      <c r="D74" s="43"/>
      <c r="E74" s="37" t="s">
        <v>1086</v>
      </c>
      <c r="F74" s="43"/>
      <c r="G74" s="43"/>
      <c r="H74" s="43"/>
      <c r="I74" s="43"/>
      <c r="J74" s="44"/>
    </row>
    <row r="75">
      <c r="A75" s="35" t="s">
        <v>66</v>
      </c>
      <c r="B75" s="42"/>
      <c r="C75" s="43"/>
      <c r="D75" s="43"/>
      <c r="E75" s="45" t="s">
        <v>1087</v>
      </c>
      <c r="F75" s="43"/>
      <c r="G75" s="43"/>
      <c r="H75" s="43"/>
      <c r="I75" s="43"/>
      <c r="J75" s="44"/>
    </row>
    <row r="76" ht="315">
      <c r="A76" s="35" t="s">
        <v>68</v>
      </c>
      <c r="B76" s="42"/>
      <c r="C76" s="43"/>
      <c r="D76" s="43"/>
      <c r="E76" s="37" t="s">
        <v>902</v>
      </c>
      <c r="F76" s="43"/>
      <c r="G76" s="43"/>
      <c r="H76" s="43"/>
      <c r="I76" s="43"/>
      <c r="J76" s="44"/>
    </row>
    <row r="77">
      <c r="A77" s="35" t="s">
        <v>58</v>
      </c>
      <c r="B77" s="35">
        <v>17</v>
      </c>
      <c r="C77" s="36" t="s">
        <v>1088</v>
      </c>
      <c r="D77" s="35" t="s">
        <v>60</v>
      </c>
      <c r="E77" s="37" t="s">
        <v>1089</v>
      </c>
      <c r="F77" s="38" t="s">
        <v>114</v>
      </c>
      <c r="G77" s="39">
        <v>2</v>
      </c>
      <c r="H77" s="40">
        <v>0</v>
      </c>
      <c r="I77" s="40">
        <f>ROUND(G77*H77,P4)</f>
        <v>0</v>
      </c>
      <c r="J77" s="38" t="s">
        <v>63</v>
      </c>
      <c r="O77" s="41">
        <f>I77*0.21</f>
        <v>0</v>
      </c>
      <c r="P77">
        <v>3</v>
      </c>
    </row>
    <row r="78">
      <c r="A78" s="35" t="s">
        <v>64</v>
      </c>
      <c r="B78" s="42"/>
      <c r="C78" s="43"/>
      <c r="D78" s="43"/>
      <c r="E78" s="37" t="s">
        <v>1090</v>
      </c>
      <c r="F78" s="43"/>
      <c r="G78" s="43"/>
      <c r="H78" s="43"/>
      <c r="I78" s="43"/>
      <c r="J78" s="44"/>
    </row>
    <row r="79" ht="30">
      <c r="A79" s="35" t="s">
        <v>66</v>
      </c>
      <c r="B79" s="42"/>
      <c r="C79" s="43"/>
      <c r="D79" s="43"/>
      <c r="E79" s="45" t="s">
        <v>1091</v>
      </c>
      <c r="F79" s="43"/>
      <c r="G79" s="43"/>
      <c r="H79" s="43"/>
      <c r="I79" s="43"/>
      <c r="J79" s="44"/>
    </row>
    <row r="80" ht="345">
      <c r="A80" s="35" t="s">
        <v>68</v>
      </c>
      <c r="B80" s="42"/>
      <c r="C80" s="43"/>
      <c r="D80" s="43"/>
      <c r="E80" s="37" t="s">
        <v>1092</v>
      </c>
      <c r="F80" s="43"/>
      <c r="G80" s="43"/>
      <c r="H80" s="43"/>
      <c r="I80" s="43"/>
      <c r="J80" s="44"/>
    </row>
    <row r="81">
      <c r="A81" s="35" t="s">
        <v>58</v>
      </c>
      <c r="B81" s="35">
        <v>18</v>
      </c>
      <c r="C81" s="36" t="s">
        <v>1093</v>
      </c>
      <c r="D81" s="35" t="s">
        <v>60</v>
      </c>
      <c r="E81" s="37" t="s">
        <v>1094</v>
      </c>
      <c r="F81" s="38" t="s">
        <v>114</v>
      </c>
      <c r="G81" s="39">
        <v>1</v>
      </c>
      <c r="H81" s="40">
        <v>0</v>
      </c>
      <c r="I81" s="40">
        <f>ROUND(G81*H81,P4)</f>
        <v>0</v>
      </c>
      <c r="J81" s="38" t="s">
        <v>63</v>
      </c>
      <c r="O81" s="41">
        <f>I81*0.21</f>
        <v>0</v>
      </c>
      <c r="P81">
        <v>3</v>
      </c>
    </row>
    <row r="82">
      <c r="A82" s="35" t="s">
        <v>64</v>
      </c>
      <c r="B82" s="42"/>
      <c r="C82" s="43"/>
      <c r="D82" s="43"/>
      <c r="E82" s="37" t="s">
        <v>1095</v>
      </c>
      <c r="F82" s="43"/>
      <c r="G82" s="43"/>
      <c r="H82" s="43"/>
      <c r="I82" s="43"/>
      <c r="J82" s="44"/>
    </row>
    <row r="83" ht="30">
      <c r="A83" s="35" t="s">
        <v>66</v>
      </c>
      <c r="B83" s="42"/>
      <c r="C83" s="43"/>
      <c r="D83" s="43"/>
      <c r="E83" s="45" t="s">
        <v>1096</v>
      </c>
      <c r="F83" s="43"/>
      <c r="G83" s="43"/>
      <c r="H83" s="43"/>
      <c r="I83" s="43"/>
      <c r="J83" s="44"/>
    </row>
    <row r="84" ht="60">
      <c r="A84" s="35" t="s">
        <v>68</v>
      </c>
      <c r="B84" s="42"/>
      <c r="C84" s="43"/>
      <c r="D84" s="43"/>
      <c r="E84" s="37" t="s">
        <v>1097</v>
      </c>
      <c r="F84" s="43"/>
      <c r="G84" s="43"/>
      <c r="H84" s="43"/>
      <c r="I84" s="43"/>
      <c r="J84" s="44"/>
    </row>
    <row r="85">
      <c r="A85" s="35" t="s">
        <v>58</v>
      </c>
      <c r="B85" s="35">
        <v>19</v>
      </c>
      <c r="C85" s="36" t="s">
        <v>1098</v>
      </c>
      <c r="D85" s="35" t="s">
        <v>60</v>
      </c>
      <c r="E85" s="37" t="s">
        <v>1099</v>
      </c>
      <c r="F85" s="38" t="s">
        <v>124</v>
      </c>
      <c r="G85" s="39">
        <v>6.3090000000000002</v>
      </c>
      <c r="H85" s="40">
        <v>0</v>
      </c>
      <c r="I85" s="40">
        <f>ROUND(G85*H85,P4)</f>
        <v>0</v>
      </c>
      <c r="J85" s="38" t="s">
        <v>63</v>
      </c>
      <c r="O85" s="41">
        <f>I85*0.21</f>
        <v>0</v>
      </c>
      <c r="P85">
        <v>3</v>
      </c>
    </row>
    <row r="86" ht="30">
      <c r="A86" s="35" t="s">
        <v>64</v>
      </c>
      <c r="B86" s="42"/>
      <c r="C86" s="43"/>
      <c r="D86" s="43"/>
      <c r="E86" s="37" t="s">
        <v>1100</v>
      </c>
      <c r="F86" s="43"/>
      <c r="G86" s="43"/>
      <c r="H86" s="43"/>
      <c r="I86" s="43"/>
      <c r="J86" s="44"/>
    </row>
    <row r="87" ht="60">
      <c r="A87" s="35" t="s">
        <v>66</v>
      </c>
      <c r="B87" s="42"/>
      <c r="C87" s="43"/>
      <c r="D87" s="43"/>
      <c r="E87" s="45" t="s">
        <v>1101</v>
      </c>
      <c r="F87" s="43"/>
      <c r="G87" s="43"/>
      <c r="H87" s="43"/>
      <c r="I87" s="43"/>
      <c r="J87" s="44"/>
    </row>
    <row r="88" ht="409.5">
      <c r="A88" s="35" t="s">
        <v>68</v>
      </c>
      <c r="B88" s="42"/>
      <c r="C88" s="43"/>
      <c r="D88" s="43"/>
      <c r="E88" s="37" t="s">
        <v>263</v>
      </c>
      <c r="F88" s="43"/>
      <c r="G88" s="43"/>
      <c r="H88" s="43"/>
      <c r="I88" s="43"/>
      <c r="J88" s="44"/>
    </row>
    <row r="89">
      <c r="A89" s="35" t="s">
        <v>58</v>
      </c>
      <c r="B89" s="35">
        <v>20</v>
      </c>
      <c r="C89" s="36" t="s">
        <v>1102</v>
      </c>
      <c r="D89" s="35" t="s">
        <v>60</v>
      </c>
      <c r="E89" s="37" t="s">
        <v>1103</v>
      </c>
      <c r="F89" s="38" t="s">
        <v>160</v>
      </c>
      <c r="G89" s="39">
        <v>45</v>
      </c>
      <c r="H89" s="40">
        <v>0</v>
      </c>
      <c r="I89" s="40">
        <f>ROUND(G89*H89,P4)</f>
        <v>0</v>
      </c>
      <c r="J89" s="38" t="s">
        <v>63</v>
      </c>
      <c r="O89" s="41">
        <f>I89*0.21</f>
        <v>0</v>
      </c>
      <c r="P89">
        <v>3</v>
      </c>
    </row>
    <row r="90">
      <c r="A90" s="35" t="s">
        <v>64</v>
      </c>
      <c r="B90" s="42"/>
      <c r="C90" s="43"/>
      <c r="D90" s="43"/>
      <c r="E90" s="49" t="s">
        <v>60</v>
      </c>
      <c r="F90" s="43"/>
      <c r="G90" s="43"/>
      <c r="H90" s="43"/>
      <c r="I90" s="43"/>
      <c r="J90" s="44"/>
    </row>
    <row r="91" ht="30">
      <c r="A91" s="35" t="s">
        <v>66</v>
      </c>
      <c r="B91" s="42"/>
      <c r="C91" s="43"/>
      <c r="D91" s="43"/>
      <c r="E91" s="45" t="s">
        <v>1104</v>
      </c>
      <c r="F91" s="43"/>
      <c r="G91" s="43"/>
      <c r="H91" s="43"/>
      <c r="I91" s="43"/>
      <c r="J91" s="44"/>
    </row>
    <row r="92" ht="75">
      <c r="A92" s="35" t="s">
        <v>68</v>
      </c>
      <c r="B92" s="42"/>
      <c r="C92" s="43"/>
      <c r="D92" s="43"/>
      <c r="E92" s="37" t="s">
        <v>383</v>
      </c>
      <c r="F92" s="43"/>
      <c r="G92" s="43"/>
      <c r="H92" s="43"/>
      <c r="I92" s="43"/>
      <c r="J92" s="44"/>
    </row>
    <row r="93">
      <c r="A93" s="35" t="s">
        <v>58</v>
      </c>
      <c r="B93" s="35">
        <v>21</v>
      </c>
      <c r="C93" s="36" t="s">
        <v>384</v>
      </c>
      <c r="D93" s="35" t="s">
        <v>60</v>
      </c>
      <c r="E93" s="37" t="s">
        <v>385</v>
      </c>
      <c r="F93" s="38" t="s">
        <v>160</v>
      </c>
      <c r="G93" s="39">
        <v>45</v>
      </c>
      <c r="H93" s="40">
        <v>0</v>
      </c>
      <c r="I93" s="40">
        <f>ROUND(G93*H93,P4)</f>
        <v>0</v>
      </c>
      <c r="J93" s="38" t="s">
        <v>63</v>
      </c>
      <c r="O93" s="41">
        <f>I93*0.21</f>
        <v>0</v>
      </c>
      <c r="P93">
        <v>3</v>
      </c>
    </row>
    <row r="94">
      <c r="A94" s="35" t="s">
        <v>64</v>
      </c>
      <c r="B94" s="42"/>
      <c r="C94" s="43"/>
      <c r="D94" s="43"/>
      <c r="E94" s="37" t="s">
        <v>386</v>
      </c>
      <c r="F94" s="43"/>
      <c r="G94" s="43"/>
      <c r="H94" s="43"/>
      <c r="I94" s="43"/>
      <c r="J94" s="44"/>
    </row>
    <row r="95" ht="30">
      <c r="A95" s="35" t="s">
        <v>66</v>
      </c>
      <c r="B95" s="42"/>
      <c r="C95" s="43"/>
      <c r="D95" s="43"/>
      <c r="E95" s="45" t="s">
        <v>1104</v>
      </c>
      <c r="F95" s="43"/>
      <c r="G95" s="43"/>
      <c r="H95" s="43"/>
      <c r="I95" s="43"/>
      <c r="J95" s="44"/>
    </row>
    <row r="96" ht="30">
      <c r="A96" s="35" t="s">
        <v>68</v>
      </c>
      <c r="B96" s="42"/>
      <c r="C96" s="43"/>
      <c r="D96" s="43"/>
      <c r="E96" s="37" t="s">
        <v>388</v>
      </c>
      <c r="F96" s="43"/>
      <c r="G96" s="43"/>
      <c r="H96" s="43"/>
      <c r="I96" s="43"/>
      <c r="J96" s="44"/>
    </row>
    <row r="97">
      <c r="A97" s="29" t="s">
        <v>55</v>
      </c>
      <c r="B97" s="30"/>
      <c r="C97" s="31" t="s">
        <v>394</v>
      </c>
      <c r="D97" s="32"/>
      <c r="E97" s="29" t="s">
        <v>395</v>
      </c>
      <c r="F97" s="32"/>
      <c r="G97" s="32"/>
      <c r="H97" s="32"/>
      <c r="I97" s="33">
        <f>SUMIFS(I98:I101,A98:A101,"P")</f>
        <v>0</v>
      </c>
      <c r="J97" s="34"/>
    </row>
    <row r="98">
      <c r="A98" s="35" t="s">
        <v>58</v>
      </c>
      <c r="B98" s="35">
        <v>22</v>
      </c>
      <c r="C98" s="36" t="s">
        <v>437</v>
      </c>
      <c r="D98" s="35" t="s">
        <v>60</v>
      </c>
      <c r="E98" s="37" t="s">
        <v>438</v>
      </c>
      <c r="F98" s="38" t="s">
        <v>124</v>
      </c>
      <c r="G98" s="39">
        <v>1.032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>
      <c r="A99" s="35" t="s">
        <v>64</v>
      </c>
      <c r="B99" s="42"/>
      <c r="C99" s="43"/>
      <c r="D99" s="43"/>
      <c r="E99" s="37" t="s">
        <v>1105</v>
      </c>
      <c r="F99" s="43"/>
      <c r="G99" s="43"/>
      <c r="H99" s="43"/>
      <c r="I99" s="43"/>
      <c r="J99" s="44"/>
    </row>
    <row r="100" ht="60">
      <c r="A100" s="35" t="s">
        <v>66</v>
      </c>
      <c r="B100" s="42"/>
      <c r="C100" s="43"/>
      <c r="D100" s="43"/>
      <c r="E100" s="45" t="s">
        <v>1106</v>
      </c>
      <c r="F100" s="43"/>
      <c r="G100" s="43"/>
      <c r="H100" s="43"/>
      <c r="I100" s="43"/>
      <c r="J100" s="44"/>
    </row>
    <row r="101" ht="150">
      <c r="A101" s="35" t="s">
        <v>68</v>
      </c>
      <c r="B101" s="46"/>
      <c r="C101" s="47"/>
      <c r="D101" s="47"/>
      <c r="E101" s="37" t="s">
        <v>441</v>
      </c>
      <c r="F101" s="47"/>
      <c r="G101" s="47"/>
      <c r="H101" s="47"/>
      <c r="I101" s="47"/>
      <c r="J10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29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967</v>
      </c>
      <c r="D9" s="35" t="s">
        <v>60</v>
      </c>
      <c r="E9" s="37" t="s">
        <v>1107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75">
      <c r="A10" s="35" t="s">
        <v>64</v>
      </c>
      <c r="B10" s="42"/>
      <c r="C10" s="43"/>
      <c r="D10" s="43"/>
      <c r="E10" s="37" t="s">
        <v>1047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31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967</v>
      </c>
      <c r="D9" s="35" t="s">
        <v>60</v>
      </c>
      <c r="E9" s="37" t="s">
        <v>1108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75">
      <c r="A10" s="35" t="s">
        <v>64</v>
      </c>
      <c r="B10" s="42"/>
      <c r="C10" s="43"/>
      <c r="D10" s="43"/>
      <c r="E10" s="37" t="s">
        <v>1047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33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967</v>
      </c>
      <c r="D9" s="35" t="s">
        <v>60</v>
      </c>
      <c r="E9" s="37" t="s">
        <v>1109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60">
      <c r="A10" s="35" t="s">
        <v>64</v>
      </c>
      <c r="B10" s="42"/>
      <c r="C10" s="43"/>
      <c r="D10" s="43"/>
      <c r="E10" s="37" t="s">
        <v>1110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35</v>
      </c>
      <c r="I3" s="23">
        <f>SUMIFS(I8:I186,A8:A186,"SD")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35</v>
      </c>
      <c r="D4" s="20"/>
      <c r="E4" s="21" t="s">
        <v>36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SUMIFS(I9:I32,A9:A32,"P")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331.75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 ht="60">
      <c r="A11" s="35" t="s">
        <v>66</v>
      </c>
      <c r="B11" s="42"/>
      <c r="C11" s="43"/>
      <c r="D11" s="43"/>
      <c r="E11" s="45" t="s">
        <v>1111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130</v>
      </c>
      <c r="D13" s="35" t="s">
        <v>60</v>
      </c>
      <c r="E13" s="37" t="s">
        <v>131</v>
      </c>
      <c r="F13" s="38" t="s">
        <v>124</v>
      </c>
      <c r="G13" s="39">
        <v>14.970000000000001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30">
      <c r="A14" s="35" t="s">
        <v>64</v>
      </c>
      <c r="B14" s="42"/>
      <c r="C14" s="43"/>
      <c r="D14" s="43"/>
      <c r="E14" s="37" t="s">
        <v>132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1112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70</v>
      </c>
      <c r="D17" s="35" t="s">
        <v>60</v>
      </c>
      <c r="E17" s="37" t="s">
        <v>71</v>
      </c>
      <c r="F17" s="38" t="s">
        <v>62</v>
      </c>
      <c r="G17" s="39">
        <v>1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90">
      <c r="A18" s="35" t="s">
        <v>64</v>
      </c>
      <c r="B18" s="42"/>
      <c r="C18" s="43"/>
      <c r="D18" s="43"/>
      <c r="E18" s="37" t="s">
        <v>1113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67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74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1114</v>
      </c>
      <c r="D21" s="35" t="s">
        <v>106</v>
      </c>
      <c r="E21" s="37" t="s">
        <v>1115</v>
      </c>
      <c r="F21" s="38" t="s">
        <v>223</v>
      </c>
      <c r="G21" s="39">
        <v>122.2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 ht="90">
      <c r="A22" s="35" t="s">
        <v>64</v>
      </c>
      <c r="B22" s="42"/>
      <c r="C22" s="43"/>
      <c r="D22" s="43"/>
      <c r="E22" s="37" t="s">
        <v>1116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1117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74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1118</v>
      </c>
      <c r="D25" s="35" t="s">
        <v>106</v>
      </c>
      <c r="E25" s="37" t="s">
        <v>1119</v>
      </c>
      <c r="F25" s="38" t="s">
        <v>223</v>
      </c>
      <c r="G25" s="39">
        <v>22.5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75">
      <c r="A26" s="35" t="s">
        <v>64</v>
      </c>
      <c r="B26" s="42"/>
      <c r="C26" s="43"/>
      <c r="D26" s="43"/>
      <c r="E26" s="37" t="s">
        <v>1120</v>
      </c>
      <c r="F26" s="43"/>
      <c r="G26" s="43"/>
      <c r="H26" s="43"/>
      <c r="I26" s="43"/>
      <c r="J26" s="44"/>
    </row>
    <row r="27">
      <c r="A27" s="35" t="s">
        <v>66</v>
      </c>
      <c r="B27" s="42"/>
      <c r="C27" s="43"/>
      <c r="D27" s="43"/>
      <c r="E27" s="45" t="s">
        <v>1121</v>
      </c>
      <c r="F27" s="43"/>
      <c r="G27" s="43"/>
      <c r="H27" s="43"/>
      <c r="I27" s="43"/>
      <c r="J27" s="44"/>
    </row>
    <row r="28" ht="30">
      <c r="A28" s="35" t="s">
        <v>68</v>
      </c>
      <c r="B28" s="42"/>
      <c r="C28" s="43"/>
      <c r="D28" s="43"/>
      <c r="E28" s="37" t="s">
        <v>74</v>
      </c>
      <c r="F28" s="43"/>
      <c r="G28" s="43"/>
      <c r="H28" s="43"/>
      <c r="I28" s="43"/>
      <c r="J28" s="44"/>
    </row>
    <row r="29">
      <c r="A29" s="35" t="s">
        <v>58</v>
      </c>
      <c r="B29" s="35">
        <v>6</v>
      </c>
      <c r="C29" s="36" t="s">
        <v>664</v>
      </c>
      <c r="D29" s="35" t="s">
        <v>60</v>
      </c>
      <c r="E29" s="37" t="s">
        <v>665</v>
      </c>
      <c r="F29" s="38" t="s">
        <v>62</v>
      </c>
      <c r="G29" s="39">
        <v>1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 ht="30">
      <c r="A30" s="35" t="s">
        <v>64</v>
      </c>
      <c r="B30" s="42"/>
      <c r="C30" s="43"/>
      <c r="D30" s="43"/>
      <c r="E30" s="37" t="s">
        <v>666</v>
      </c>
      <c r="F30" s="43"/>
      <c r="G30" s="43"/>
      <c r="H30" s="43"/>
      <c r="I30" s="43"/>
      <c r="J30" s="44"/>
    </row>
    <row r="31">
      <c r="A31" s="35" t="s">
        <v>66</v>
      </c>
      <c r="B31" s="42"/>
      <c r="C31" s="43"/>
      <c r="D31" s="43"/>
      <c r="E31" s="45" t="s">
        <v>67</v>
      </c>
      <c r="F31" s="43"/>
      <c r="G31" s="43"/>
      <c r="H31" s="43"/>
      <c r="I31" s="43"/>
      <c r="J31" s="44"/>
    </row>
    <row r="32" ht="30">
      <c r="A32" s="35" t="s">
        <v>68</v>
      </c>
      <c r="B32" s="42"/>
      <c r="C32" s="43"/>
      <c r="D32" s="43"/>
      <c r="E32" s="37" t="s">
        <v>82</v>
      </c>
      <c r="F32" s="43"/>
      <c r="G32" s="43"/>
      <c r="H32" s="43"/>
      <c r="I32" s="43"/>
      <c r="J32" s="44"/>
    </row>
    <row r="33">
      <c r="A33" s="29" t="s">
        <v>55</v>
      </c>
      <c r="B33" s="30"/>
      <c r="C33" s="31" t="s">
        <v>134</v>
      </c>
      <c r="D33" s="32"/>
      <c r="E33" s="29" t="s">
        <v>135</v>
      </c>
      <c r="F33" s="32"/>
      <c r="G33" s="32"/>
      <c r="H33" s="32"/>
      <c r="I33" s="33">
        <f>SUMIFS(I34:I101,A34:A101,"P")</f>
        <v>0</v>
      </c>
      <c r="J33" s="34"/>
    </row>
    <row r="34">
      <c r="A34" s="35" t="s">
        <v>58</v>
      </c>
      <c r="B34" s="35">
        <v>7</v>
      </c>
      <c r="C34" s="36" t="s">
        <v>971</v>
      </c>
      <c r="D34" s="35" t="s">
        <v>60</v>
      </c>
      <c r="E34" s="37" t="s">
        <v>972</v>
      </c>
      <c r="F34" s="38" t="s">
        <v>223</v>
      </c>
      <c r="G34" s="39">
        <v>150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1122</v>
      </c>
      <c r="F35" s="43"/>
      <c r="G35" s="43"/>
      <c r="H35" s="43"/>
      <c r="I35" s="43"/>
      <c r="J35" s="44"/>
    </row>
    <row r="36">
      <c r="A36" s="35" t="s">
        <v>66</v>
      </c>
      <c r="B36" s="42"/>
      <c r="C36" s="43"/>
      <c r="D36" s="43"/>
      <c r="E36" s="45" t="s">
        <v>1123</v>
      </c>
      <c r="F36" s="43"/>
      <c r="G36" s="43"/>
      <c r="H36" s="43"/>
      <c r="I36" s="43"/>
      <c r="J36" s="44"/>
    </row>
    <row r="37" ht="45">
      <c r="A37" s="35" t="s">
        <v>68</v>
      </c>
      <c r="B37" s="42"/>
      <c r="C37" s="43"/>
      <c r="D37" s="43"/>
      <c r="E37" s="37" t="s">
        <v>975</v>
      </c>
      <c r="F37" s="43"/>
      <c r="G37" s="43"/>
      <c r="H37" s="43"/>
      <c r="I37" s="43"/>
      <c r="J37" s="44"/>
    </row>
    <row r="38">
      <c r="A38" s="35" t="s">
        <v>58</v>
      </c>
      <c r="B38" s="35">
        <v>8</v>
      </c>
      <c r="C38" s="36" t="s">
        <v>976</v>
      </c>
      <c r="D38" s="35" t="s">
        <v>60</v>
      </c>
      <c r="E38" s="37" t="s">
        <v>977</v>
      </c>
      <c r="F38" s="38" t="s">
        <v>114</v>
      </c>
      <c r="G38" s="39">
        <v>10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45">
      <c r="A39" s="35" t="s">
        <v>64</v>
      </c>
      <c r="B39" s="42"/>
      <c r="C39" s="43"/>
      <c r="D39" s="43"/>
      <c r="E39" s="37" t="s">
        <v>1124</v>
      </c>
      <c r="F39" s="43"/>
      <c r="G39" s="43"/>
      <c r="H39" s="43"/>
      <c r="I39" s="43"/>
      <c r="J39" s="44"/>
    </row>
    <row r="40">
      <c r="A40" s="35" t="s">
        <v>66</v>
      </c>
      <c r="B40" s="42"/>
      <c r="C40" s="43"/>
      <c r="D40" s="43"/>
      <c r="E40" s="45" t="s">
        <v>1125</v>
      </c>
      <c r="F40" s="43"/>
      <c r="G40" s="43"/>
      <c r="H40" s="43"/>
      <c r="I40" s="43"/>
      <c r="J40" s="44"/>
    </row>
    <row r="41" ht="195">
      <c r="A41" s="35" t="s">
        <v>68</v>
      </c>
      <c r="B41" s="42"/>
      <c r="C41" s="43"/>
      <c r="D41" s="43"/>
      <c r="E41" s="37" t="s">
        <v>980</v>
      </c>
      <c r="F41" s="43"/>
      <c r="G41" s="43"/>
      <c r="H41" s="43"/>
      <c r="I41" s="43"/>
      <c r="J41" s="44"/>
    </row>
    <row r="42" ht="30">
      <c r="A42" s="35" t="s">
        <v>58</v>
      </c>
      <c r="B42" s="35">
        <v>9</v>
      </c>
      <c r="C42" s="36" t="s">
        <v>136</v>
      </c>
      <c r="D42" s="35" t="s">
        <v>60</v>
      </c>
      <c r="E42" s="37" t="s">
        <v>137</v>
      </c>
      <c r="F42" s="38" t="s">
        <v>124</v>
      </c>
      <c r="G42" s="39">
        <v>88.950000000000003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>
      <c r="A43" s="35" t="s">
        <v>64</v>
      </c>
      <c r="B43" s="42"/>
      <c r="C43" s="43"/>
      <c r="D43" s="43"/>
      <c r="E43" s="37" t="s">
        <v>1126</v>
      </c>
      <c r="F43" s="43"/>
      <c r="G43" s="43"/>
      <c r="H43" s="43"/>
      <c r="I43" s="43"/>
      <c r="J43" s="44"/>
    </row>
    <row r="44">
      <c r="A44" s="35" t="s">
        <v>66</v>
      </c>
      <c r="B44" s="42"/>
      <c r="C44" s="43"/>
      <c r="D44" s="43"/>
      <c r="E44" s="45" t="s">
        <v>1127</v>
      </c>
      <c r="F44" s="43"/>
      <c r="G44" s="43"/>
      <c r="H44" s="43"/>
      <c r="I44" s="43"/>
      <c r="J44" s="44"/>
    </row>
    <row r="45" ht="90">
      <c r="A45" s="35" t="s">
        <v>68</v>
      </c>
      <c r="B45" s="42"/>
      <c r="C45" s="43"/>
      <c r="D45" s="43"/>
      <c r="E45" s="37" t="s">
        <v>140</v>
      </c>
      <c r="F45" s="43"/>
      <c r="G45" s="43"/>
      <c r="H45" s="43"/>
      <c r="I45" s="43"/>
      <c r="J45" s="44"/>
    </row>
    <row r="46" ht="30">
      <c r="A46" s="35" t="s">
        <v>58</v>
      </c>
      <c r="B46" s="35">
        <v>10</v>
      </c>
      <c r="C46" s="36" t="s">
        <v>1128</v>
      </c>
      <c r="D46" s="35" t="s">
        <v>60</v>
      </c>
      <c r="E46" s="37" t="s">
        <v>1129</v>
      </c>
      <c r="F46" s="38" t="s">
        <v>124</v>
      </c>
      <c r="G46" s="39">
        <v>37.799999999999997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 ht="30">
      <c r="A47" s="35" t="s">
        <v>64</v>
      </c>
      <c r="B47" s="42"/>
      <c r="C47" s="43"/>
      <c r="D47" s="43"/>
      <c r="E47" s="37" t="s">
        <v>1130</v>
      </c>
      <c r="F47" s="43"/>
      <c r="G47" s="43"/>
      <c r="H47" s="43"/>
      <c r="I47" s="43"/>
      <c r="J47" s="44"/>
    </row>
    <row r="48">
      <c r="A48" s="35" t="s">
        <v>66</v>
      </c>
      <c r="B48" s="42"/>
      <c r="C48" s="43"/>
      <c r="D48" s="43"/>
      <c r="E48" s="45" t="s">
        <v>1131</v>
      </c>
      <c r="F48" s="43"/>
      <c r="G48" s="43"/>
      <c r="H48" s="43"/>
      <c r="I48" s="43"/>
      <c r="J48" s="44"/>
    </row>
    <row r="49" ht="90">
      <c r="A49" s="35" t="s">
        <v>68</v>
      </c>
      <c r="B49" s="42"/>
      <c r="C49" s="43"/>
      <c r="D49" s="43"/>
      <c r="E49" s="37" t="s">
        <v>140</v>
      </c>
      <c r="F49" s="43"/>
      <c r="G49" s="43"/>
      <c r="H49" s="43"/>
      <c r="I49" s="43"/>
      <c r="J49" s="44"/>
    </row>
    <row r="50">
      <c r="A50" s="35" t="s">
        <v>58</v>
      </c>
      <c r="B50" s="35">
        <v>11</v>
      </c>
      <c r="C50" s="36" t="s">
        <v>163</v>
      </c>
      <c r="D50" s="35" t="s">
        <v>60</v>
      </c>
      <c r="E50" s="37" t="s">
        <v>164</v>
      </c>
      <c r="F50" s="38" t="s">
        <v>124</v>
      </c>
      <c r="G50" s="39">
        <v>25.605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 ht="45">
      <c r="A51" s="35" t="s">
        <v>64</v>
      </c>
      <c r="B51" s="42"/>
      <c r="C51" s="43"/>
      <c r="D51" s="43"/>
      <c r="E51" s="37" t="s">
        <v>1132</v>
      </c>
      <c r="F51" s="43"/>
      <c r="G51" s="43"/>
      <c r="H51" s="43"/>
      <c r="I51" s="43"/>
      <c r="J51" s="44"/>
    </row>
    <row r="52">
      <c r="A52" s="35" t="s">
        <v>66</v>
      </c>
      <c r="B52" s="42"/>
      <c r="C52" s="43"/>
      <c r="D52" s="43"/>
      <c r="E52" s="45" t="s">
        <v>1133</v>
      </c>
      <c r="F52" s="43"/>
      <c r="G52" s="43"/>
      <c r="H52" s="43"/>
      <c r="I52" s="43"/>
      <c r="J52" s="44"/>
    </row>
    <row r="53" ht="90">
      <c r="A53" s="35" t="s">
        <v>68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58</v>
      </c>
      <c r="B54" s="35">
        <v>12</v>
      </c>
      <c r="C54" s="36" t="s">
        <v>172</v>
      </c>
      <c r="D54" s="35" t="s">
        <v>60</v>
      </c>
      <c r="E54" s="37" t="s">
        <v>173</v>
      </c>
      <c r="F54" s="38" t="s">
        <v>124</v>
      </c>
      <c r="G54" s="39">
        <v>81.599999999999994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>
      <c r="A55" s="35" t="s">
        <v>64</v>
      </c>
      <c r="B55" s="42"/>
      <c r="C55" s="43"/>
      <c r="D55" s="43"/>
      <c r="E55" s="37" t="s">
        <v>1134</v>
      </c>
      <c r="F55" s="43"/>
      <c r="G55" s="43"/>
      <c r="H55" s="43"/>
      <c r="I55" s="43"/>
      <c r="J55" s="44"/>
    </row>
    <row r="56" ht="30">
      <c r="A56" s="35" t="s">
        <v>66</v>
      </c>
      <c r="B56" s="42"/>
      <c r="C56" s="43"/>
      <c r="D56" s="43"/>
      <c r="E56" s="45" t="s">
        <v>1135</v>
      </c>
      <c r="F56" s="43"/>
      <c r="G56" s="43"/>
      <c r="H56" s="43"/>
      <c r="I56" s="43"/>
      <c r="J56" s="44"/>
    </row>
    <row r="57" ht="45">
      <c r="A57" s="35" t="s">
        <v>68</v>
      </c>
      <c r="B57" s="42"/>
      <c r="C57" s="43"/>
      <c r="D57" s="43"/>
      <c r="E57" s="37" t="s">
        <v>176</v>
      </c>
      <c r="F57" s="43"/>
      <c r="G57" s="43"/>
      <c r="H57" s="43"/>
      <c r="I57" s="43"/>
      <c r="J57" s="44"/>
    </row>
    <row r="58">
      <c r="A58" s="35" t="s">
        <v>58</v>
      </c>
      <c r="B58" s="35">
        <v>13</v>
      </c>
      <c r="C58" s="36" t="s">
        <v>177</v>
      </c>
      <c r="D58" s="35" t="s">
        <v>60</v>
      </c>
      <c r="E58" s="37" t="s">
        <v>178</v>
      </c>
      <c r="F58" s="38" t="s">
        <v>124</v>
      </c>
      <c r="G58" s="39">
        <v>161.80000000000001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 ht="45">
      <c r="A59" s="35" t="s">
        <v>64</v>
      </c>
      <c r="B59" s="42"/>
      <c r="C59" s="43"/>
      <c r="D59" s="43"/>
      <c r="E59" s="37" t="s">
        <v>1136</v>
      </c>
      <c r="F59" s="43"/>
      <c r="G59" s="43"/>
      <c r="H59" s="43"/>
      <c r="I59" s="43"/>
      <c r="J59" s="44"/>
    </row>
    <row r="60" ht="45">
      <c r="A60" s="35" t="s">
        <v>66</v>
      </c>
      <c r="B60" s="42"/>
      <c r="C60" s="43"/>
      <c r="D60" s="43"/>
      <c r="E60" s="45" t="s">
        <v>1137</v>
      </c>
      <c r="F60" s="43"/>
      <c r="G60" s="43"/>
      <c r="H60" s="43"/>
      <c r="I60" s="43"/>
      <c r="J60" s="44"/>
    </row>
    <row r="61" ht="409.5">
      <c r="A61" s="35" t="s">
        <v>68</v>
      </c>
      <c r="B61" s="42"/>
      <c r="C61" s="43"/>
      <c r="D61" s="43"/>
      <c r="E61" s="37" t="s">
        <v>181</v>
      </c>
      <c r="F61" s="43"/>
      <c r="G61" s="43"/>
      <c r="H61" s="43"/>
      <c r="I61" s="43"/>
      <c r="J61" s="44"/>
    </row>
    <row r="62">
      <c r="A62" s="35" t="s">
        <v>58</v>
      </c>
      <c r="B62" s="35">
        <v>14</v>
      </c>
      <c r="C62" s="36" t="s">
        <v>182</v>
      </c>
      <c r="D62" s="35" t="s">
        <v>60</v>
      </c>
      <c r="E62" s="37" t="s">
        <v>183</v>
      </c>
      <c r="F62" s="38" t="s">
        <v>124</v>
      </c>
      <c r="G62" s="39">
        <v>162.59999999999999</v>
      </c>
      <c r="H62" s="40">
        <v>0</v>
      </c>
      <c r="I62" s="40">
        <f>ROUND(G62*H62,P4)</f>
        <v>0</v>
      </c>
      <c r="J62" s="38" t="s">
        <v>63</v>
      </c>
      <c r="O62" s="41">
        <f>I62*0.21</f>
        <v>0</v>
      </c>
      <c r="P62">
        <v>3</v>
      </c>
    </row>
    <row r="63" ht="30">
      <c r="A63" s="35" t="s">
        <v>64</v>
      </c>
      <c r="B63" s="42"/>
      <c r="C63" s="43"/>
      <c r="D63" s="43"/>
      <c r="E63" s="37" t="s">
        <v>184</v>
      </c>
      <c r="F63" s="43"/>
      <c r="G63" s="43"/>
      <c r="H63" s="43"/>
      <c r="I63" s="43"/>
      <c r="J63" s="44"/>
    </row>
    <row r="64">
      <c r="A64" s="35" t="s">
        <v>66</v>
      </c>
      <c r="B64" s="42"/>
      <c r="C64" s="43"/>
      <c r="D64" s="43"/>
      <c r="E64" s="45" t="s">
        <v>1138</v>
      </c>
      <c r="F64" s="43"/>
      <c r="G64" s="43"/>
      <c r="H64" s="43"/>
      <c r="I64" s="43"/>
      <c r="J64" s="44"/>
    </row>
    <row r="65" ht="390">
      <c r="A65" s="35" t="s">
        <v>68</v>
      </c>
      <c r="B65" s="42"/>
      <c r="C65" s="43"/>
      <c r="D65" s="43"/>
      <c r="E65" s="37" t="s">
        <v>186</v>
      </c>
      <c r="F65" s="43"/>
      <c r="G65" s="43"/>
      <c r="H65" s="43"/>
      <c r="I65" s="43"/>
      <c r="J65" s="44"/>
    </row>
    <row r="66">
      <c r="A66" s="35" t="s">
        <v>58</v>
      </c>
      <c r="B66" s="35">
        <v>15</v>
      </c>
      <c r="C66" s="36" t="s">
        <v>685</v>
      </c>
      <c r="D66" s="35" t="s">
        <v>60</v>
      </c>
      <c r="E66" s="37" t="s">
        <v>686</v>
      </c>
      <c r="F66" s="38" t="s">
        <v>124</v>
      </c>
      <c r="G66" s="39">
        <v>81</v>
      </c>
      <c r="H66" s="40">
        <v>0</v>
      </c>
      <c r="I66" s="40">
        <f>ROUND(G66*H66,P4)</f>
        <v>0</v>
      </c>
      <c r="J66" s="38" t="s">
        <v>63</v>
      </c>
      <c r="O66" s="41">
        <f>I66*0.21</f>
        <v>0</v>
      </c>
      <c r="P66">
        <v>3</v>
      </c>
    </row>
    <row r="67" ht="60">
      <c r="A67" s="35" t="s">
        <v>64</v>
      </c>
      <c r="B67" s="42"/>
      <c r="C67" s="43"/>
      <c r="D67" s="43"/>
      <c r="E67" s="37" t="s">
        <v>1139</v>
      </c>
      <c r="F67" s="43"/>
      <c r="G67" s="43"/>
      <c r="H67" s="43"/>
      <c r="I67" s="43"/>
      <c r="J67" s="44"/>
    </row>
    <row r="68" ht="60">
      <c r="A68" s="35" t="s">
        <v>66</v>
      </c>
      <c r="B68" s="42"/>
      <c r="C68" s="43"/>
      <c r="D68" s="43"/>
      <c r="E68" s="45" t="s">
        <v>1140</v>
      </c>
      <c r="F68" s="43"/>
      <c r="G68" s="43"/>
      <c r="H68" s="43"/>
      <c r="I68" s="43"/>
      <c r="J68" s="44"/>
    </row>
    <row r="69" ht="405">
      <c r="A69" s="35" t="s">
        <v>68</v>
      </c>
      <c r="B69" s="42"/>
      <c r="C69" s="43"/>
      <c r="D69" s="43"/>
      <c r="E69" s="37" t="s">
        <v>200</v>
      </c>
      <c r="F69" s="43"/>
      <c r="G69" s="43"/>
      <c r="H69" s="43"/>
      <c r="I69" s="43"/>
      <c r="J69" s="44"/>
    </row>
    <row r="70">
      <c r="A70" s="35" t="s">
        <v>58</v>
      </c>
      <c r="B70" s="35">
        <v>16</v>
      </c>
      <c r="C70" s="36" t="s">
        <v>201</v>
      </c>
      <c r="D70" s="35" t="s">
        <v>60</v>
      </c>
      <c r="E70" s="37" t="s">
        <v>202</v>
      </c>
      <c r="F70" s="38" t="s">
        <v>124</v>
      </c>
      <c r="G70" s="39">
        <v>324.39999999999998</v>
      </c>
      <c r="H70" s="40">
        <v>0</v>
      </c>
      <c r="I70" s="40">
        <f>ROUND(G70*H70,P4)</f>
        <v>0</v>
      </c>
      <c r="J70" s="38" t="s">
        <v>63</v>
      </c>
      <c r="O70" s="41">
        <f>I70*0.21</f>
        <v>0</v>
      </c>
      <c r="P70">
        <v>3</v>
      </c>
    </row>
    <row r="71" ht="30">
      <c r="A71" s="35" t="s">
        <v>64</v>
      </c>
      <c r="B71" s="42"/>
      <c r="C71" s="43"/>
      <c r="D71" s="43"/>
      <c r="E71" s="37" t="s">
        <v>988</v>
      </c>
      <c r="F71" s="43"/>
      <c r="G71" s="43"/>
      <c r="H71" s="43"/>
      <c r="I71" s="43"/>
      <c r="J71" s="44"/>
    </row>
    <row r="72" ht="60">
      <c r="A72" s="35" t="s">
        <v>66</v>
      </c>
      <c r="B72" s="42"/>
      <c r="C72" s="43"/>
      <c r="D72" s="43"/>
      <c r="E72" s="45" t="s">
        <v>1141</v>
      </c>
      <c r="F72" s="43"/>
      <c r="G72" s="43"/>
      <c r="H72" s="43"/>
      <c r="I72" s="43"/>
      <c r="J72" s="44"/>
    </row>
    <row r="73" ht="240">
      <c r="A73" s="35" t="s">
        <v>68</v>
      </c>
      <c r="B73" s="42"/>
      <c r="C73" s="43"/>
      <c r="D73" s="43"/>
      <c r="E73" s="37" t="s">
        <v>205</v>
      </c>
      <c r="F73" s="43"/>
      <c r="G73" s="43"/>
      <c r="H73" s="43"/>
      <c r="I73" s="43"/>
      <c r="J73" s="44"/>
    </row>
    <row r="74">
      <c r="A74" s="35" t="s">
        <v>58</v>
      </c>
      <c r="B74" s="35">
        <v>17</v>
      </c>
      <c r="C74" s="36" t="s">
        <v>1142</v>
      </c>
      <c r="D74" s="35" t="s">
        <v>60</v>
      </c>
      <c r="E74" s="37" t="s">
        <v>1143</v>
      </c>
      <c r="F74" s="38" t="s">
        <v>124</v>
      </c>
      <c r="G74" s="39">
        <v>135</v>
      </c>
      <c r="H74" s="40">
        <v>0</v>
      </c>
      <c r="I74" s="40">
        <f>ROUND(G74*H74,P4)</f>
        <v>0</v>
      </c>
      <c r="J74" s="38" t="s">
        <v>63</v>
      </c>
      <c r="O74" s="41">
        <f>I74*0.21</f>
        <v>0</v>
      </c>
      <c r="P74">
        <v>3</v>
      </c>
    </row>
    <row r="75" ht="45">
      <c r="A75" s="35" t="s">
        <v>64</v>
      </c>
      <c r="B75" s="42"/>
      <c r="C75" s="43"/>
      <c r="D75" s="43"/>
      <c r="E75" s="37" t="s">
        <v>1144</v>
      </c>
      <c r="F75" s="43"/>
      <c r="G75" s="43"/>
      <c r="H75" s="43"/>
      <c r="I75" s="43"/>
      <c r="J75" s="44"/>
    </row>
    <row r="76">
      <c r="A76" s="35" t="s">
        <v>66</v>
      </c>
      <c r="B76" s="42"/>
      <c r="C76" s="43"/>
      <c r="D76" s="43"/>
      <c r="E76" s="45" t="s">
        <v>1145</v>
      </c>
      <c r="F76" s="43"/>
      <c r="G76" s="43"/>
      <c r="H76" s="43"/>
      <c r="I76" s="43"/>
      <c r="J76" s="44"/>
    </row>
    <row r="77" ht="375">
      <c r="A77" s="35" t="s">
        <v>68</v>
      </c>
      <c r="B77" s="42"/>
      <c r="C77" s="43"/>
      <c r="D77" s="43"/>
      <c r="E77" s="37" t="s">
        <v>1146</v>
      </c>
      <c r="F77" s="43"/>
      <c r="G77" s="43"/>
      <c r="H77" s="43"/>
      <c r="I77" s="43"/>
      <c r="J77" s="44"/>
    </row>
    <row r="78">
      <c r="A78" s="35" t="s">
        <v>58</v>
      </c>
      <c r="B78" s="35">
        <v>18</v>
      </c>
      <c r="C78" s="36" t="s">
        <v>1147</v>
      </c>
      <c r="D78" s="35" t="s">
        <v>60</v>
      </c>
      <c r="E78" s="37" t="s">
        <v>1148</v>
      </c>
      <c r="F78" s="38" t="s">
        <v>124</v>
      </c>
      <c r="G78" s="39">
        <v>81</v>
      </c>
      <c r="H78" s="40">
        <v>0</v>
      </c>
      <c r="I78" s="40">
        <f>ROUND(G78*H78,P4)</f>
        <v>0</v>
      </c>
      <c r="J78" s="38" t="s">
        <v>63</v>
      </c>
      <c r="O78" s="41">
        <f>I78*0.21</f>
        <v>0</v>
      </c>
      <c r="P78">
        <v>3</v>
      </c>
    </row>
    <row r="79" ht="30">
      <c r="A79" s="35" t="s">
        <v>64</v>
      </c>
      <c r="B79" s="42"/>
      <c r="C79" s="43"/>
      <c r="D79" s="43"/>
      <c r="E79" s="37" t="s">
        <v>1149</v>
      </c>
      <c r="F79" s="43"/>
      <c r="G79" s="43"/>
      <c r="H79" s="43"/>
      <c r="I79" s="43"/>
      <c r="J79" s="44"/>
    </row>
    <row r="80" ht="60">
      <c r="A80" s="35" t="s">
        <v>66</v>
      </c>
      <c r="B80" s="42"/>
      <c r="C80" s="43"/>
      <c r="D80" s="43"/>
      <c r="E80" s="45" t="s">
        <v>1140</v>
      </c>
      <c r="F80" s="43"/>
      <c r="G80" s="43"/>
      <c r="H80" s="43"/>
      <c r="I80" s="43"/>
      <c r="J80" s="44"/>
    </row>
    <row r="81" ht="300">
      <c r="A81" s="35" t="s">
        <v>68</v>
      </c>
      <c r="B81" s="42"/>
      <c r="C81" s="43"/>
      <c r="D81" s="43"/>
      <c r="E81" s="37" t="s">
        <v>1150</v>
      </c>
      <c r="F81" s="43"/>
      <c r="G81" s="43"/>
      <c r="H81" s="43"/>
      <c r="I81" s="43"/>
      <c r="J81" s="44"/>
    </row>
    <row r="82">
      <c r="A82" s="35" t="s">
        <v>58</v>
      </c>
      <c r="B82" s="35">
        <v>19</v>
      </c>
      <c r="C82" s="36" t="s">
        <v>211</v>
      </c>
      <c r="D82" s="35" t="s">
        <v>60</v>
      </c>
      <c r="E82" s="37" t="s">
        <v>212</v>
      </c>
      <c r="F82" s="38" t="s">
        <v>124</v>
      </c>
      <c r="G82" s="39">
        <v>30.600000000000001</v>
      </c>
      <c r="H82" s="40">
        <v>0</v>
      </c>
      <c r="I82" s="40">
        <f>ROUND(G82*H82,P4)</f>
        <v>0</v>
      </c>
      <c r="J82" s="38" t="s">
        <v>63</v>
      </c>
      <c r="O82" s="41">
        <f>I82*0.21</f>
        <v>0</v>
      </c>
      <c r="P82">
        <v>3</v>
      </c>
    </row>
    <row r="83">
      <c r="A83" s="35" t="s">
        <v>64</v>
      </c>
      <c r="B83" s="42"/>
      <c r="C83" s="43"/>
      <c r="D83" s="43"/>
      <c r="E83" s="37" t="s">
        <v>1151</v>
      </c>
      <c r="F83" s="43"/>
      <c r="G83" s="43"/>
      <c r="H83" s="43"/>
      <c r="I83" s="43"/>
      <c r="J83" s="44"/>
    </row>
    <row r="84" ht="75">
      <c r="A84" s="35" t="s">
        <v>66</v>
      </c>
      <c r="B84" s="42"/>
      <c r="C84" s="43"/>
      <c r="D84" s="43"/>
      <c r="E84" s="45" t="s">
        <v>1152</v>
      </c>
      <c r="F84" s="43"/>
      <c r="G84" s="43"/>
      <c r="H84" s="43"/>
      <c r="I84" s="43"/>
      <c r="J84" s="44"/>
    </row>
    <row r="85" ht="300">
      <c r="A85" s="35" t="s">
        <v>68</v>
      </c>
      <c r="B85" s="42"/>
      <c r="C85" s="43"/>
      <c r="D85" s="43"/>
      <c r="E85" s="37" t="s">
        <v>215</v>
      </c>
      <c r="F85" s="43"/>
      <c r="G85" s="43"/>
      <c r="H85" s="43"/>
      <c r="I85" s="43"/>
      <c r="J85" s="44"/>
    </row>
    <row r="86">
      <c r="A86" s="35" t="s">
        <v>58</v>
      </c>
      <c r="B86" s="35">
        <v>20</v>
      </c>
      <c r="C86" s="36" t="s">
        <v>221</v>
      </c>
      <c r="D86" s="35" t="s">
        <v>60</v>
      </c>
      <c r="E86" s="37" t="s">
        <v>222</v>
      </c>
      <c r="F86" s="38" t="s">
        <v>223</v>
      </c>
      <c r="G86" s="39">
        <v>303</v>
      </c>
      <c r="H86" s="40">
        <v>0</v>
      </c>
      <c r="I86" s="40">
        <f>ROUND(G86*H86,P4)</f>
        <v>0</v>
      </c>
      <c r="J86" s="38" t="s">
        <v>63</v>
      </c>
      <c r="O86" s="41">
        <f>I86*0.21</f>
        <v>0</v>
      </c>
      <c r="P86">
        <v>3</v>
      </c>
    </row>
    <row r="87">
      <c r="A87" s="35" t="s">
        <v>64</v>
      </c>
      <c r="B87" s="42"/>
      <c r="C87" s="43"/>
      <c r="D87" s="43"/>
      <c r="E87" s="37" t="s">
        <v>1153</v>
      </c>
      <c r="F87" s="43"/>
      <c r="G87" s="43"/>
      <c r="H87" s="43"/>
      <c r="I87" s="43"/>
      <c r="J87" s="44"/>
    </row>
    <row r="88">
      <c r="A88" s="35" t="s">
        <v>66</v>
      </c>
      <c r="B88" s="42"/>
      <c r="C88" s="43"/>
      <c r="D88" s="43"/>
      <c r="E88" s="45" t="s">
        <v>1154</v>
      </c>
      <c r="F88" s="43"/>
      <c r="G88" s="43"/>
      <c r="H88" s="43"/>
      <c r="I88" s="43"/>
      <c r="J88" s="44"/>
    </row>
    <row r="89" ht="30">
      <c r="A89" s="35" t="s">
        <v>68</v>
      </c>
      <c r="B89" s="42"/>
      <c r="C89" s="43"/>
      <c r="D89" s="43"/>
      <c r="E89" s="37" t="s">
        <v>226</v>
      </c>
      <c r="F89" s="43"/>
      <c r="G89" s="43"/>
      <c r="H89" s="43"/>
      <c r="I89" s="43"/>
      <c r="J89" s="44"/>
    </row>
    <row r="90">
      <c r="A90" s="35" t="s">
        <v>58</v>
      </c>
      <c r="B90" s="35">
        <v>21</v>
      </c>
      <c r="C90" s="36" t="s">
        <v>227</v>
      </c>
      <c r="D90" s="35" t="s">
        <v>60</v>
      </c>
      <c r="E90" s="37" t="s">
        <v>228</v>
      </c>
      <c r="F90" s="38" t="s">
        <v>124</v>
      </c>
      <c r="G90" s="39">
        <v>51</v>
      </c>
      <c r="H90" s="40">
        <v>0</v>
      </c>
      <c r="I90" s="40">
        <f>ROUND(G90*H90,P4)</f>
        <v>0</v>
      </c>
      <c r="J90" s="38" t="s">
        <v>63</v>
      </c>
      <c r="O90" s="41">
        <f>I90*0.21</f>
        <v>0</v>
      </c>
      <c r="P90">
        <v>3</v>
      </c>
    </row>
    <row r="91">
      <c r="A91" s="35" t="s">
        <v>64</v>
      </c>
      <c r="B91" s="42"/>
      <c r="C91" s="43"/>
      <c r="D91" s="43"/>
      <c r="E91" s="37" t="s">
        <v>697</v>
      </c>
      <c r="F91" s="43"/>
      <c r="G91" s="43"/>
      <c r="H91" s="43"/>
      <c r="I91" s="43"/>
      <c r="J91" s="44"/>
    </row>
    <row r="92" ht="30">
      <c r="A92" s="35" t="s">
        <v>66</v>
      </c>
      <c r="B92" s="42"/>
      <c r="C92" s="43"/>
      <c r="D92" s="43"/>
      <c r="E92" s="45" t="s">
        <v>1155</v>
      </c>
      <c r="F92" s="43"/>
      <c r="G92" s="43"/>
      <c r="H92" s="43"/>
      <c r="I92" s="43"/>
      <c r="J92" s="44"/>
    </row>
    <row r="93" ht="45">
      <c r="A93" s="35" t="s">
        <v>68</v>
      </c>
      <c r="B93" s="42"/>
      <c r="C93" s="43"/>
      <c r="D93" s="43"/>
      <c r="E93" s="37" t="s">
        <v>231</v>
      </c>
      <c r="F93" s="43"/>
      <c r="G93" s="43"/>
      <c r="H93" s="43"/>
      <c r="I93" s="43"/>
      <c r="J93" s="44"/>
    </row>
    <row r="94">
      <c r="A94" s="35" t="s">
        <v>58</v>
      </c>
      <c r="B94" s="35">
        <v>22</v>
      </c>
      <c r="C94" s="36" t="s">
        <v>232</v>
      </c>
      <c r="D94" s="35" t="s">
        <v>60</v>
      </c>
      <c r="E94" s="37" t="s">
        <v>233</v>
      </c>
      <c r="F94" s="38" t="s">
        <v>223</v>
      </c>
      <c r="G94" s="39">
        <v>340</v>
      </c>
      <c r="H94" s="40">
        <v>0</v>
      </c>
      <c r="I94" s="40">
        <f>ROUND(G94*H94,P4)</f>
        <v>0</v>
      </c>
      <c r="J94" s="38" t="s">
        <v>63</v>
      </c>
      <c r="O94" s="41">
        <f>I94*0.21</f>
        <v>0</v>
      </c>
      <c r="P94">
        <v>3</v>
      </c>
    </row>
    <row r="95">
      <c r="A95" s="35" t="s">
        <v>64</v>
      </c>
      <c r="B95" s="42"/>
      <c r="C95" s="43"/>
      <c r="D95" s="43"/>
      <c r="E95" s="37" t="s">
        <v>234</v>
      </c>
      <c r="F95" s="43"/>
      <c r="G95" s="43"/>
      <c r="H95" s="43"/>
      <c r="I95" s="43"/>
      <c r="J95" s="44"/>
    </row>
    <row r="96" ht="30">
      <c r="A96" s="35" t="s">
        <v>66</v>
      </c>
      <c r="B96" s="42"/>
      <c r="C96" s="43"/>
      <c r="D96" s="43"/>
      <c r="E96" s="45" t="s">
        <v>1156</v>
      </c>
      <c r="F96" s="43"/>
      <c r="G96" s="43"/>
      <c r="H96" s="43"/>
      <c r="I96" s="43"/>
      <c r="J96" s="44"/>
    </row>
    <row r="97" ht="30">
      <c r="A97" s="35" t="s">
        <v>68</v>
      </c>
      <c r="B97" s="42"/>
      <c r="C97" s="43"/>
      <c r="D97" s="43"/>
      <c r="E97" s="37" t="s">
        <v>236</v>
      </c>
      <c r="F97" s="43"/>
      <c r="G97" s="43"/>
      <c r="H97" s="43"/>
      <c r="I97" s="43"/>
      <c r="J97" s="44"/>
    </row>
    <row r="98">
      <c r="A98" s="35" t="s">
        <v>58</v>
      </c>
      <c r="B98" s="35">
        <v>23</v>
      </c>
      <c r="C98" s="36" t="s">
        <v>237</v>
      </c>
      <c r="D98" s="35" t="s">
        <v>60</v>
      </c>
      <c r="E98" s="37" t="s">
        <v>238</v>
      </c>
      <c r="F98" s="38" t="s">
        <v>223</v>
      </c>
      <c r="G98" s="39">
        <v>340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>
      <c r="A99" s="35" t="s">
        <v>64</v>
      </c>
      <c r="B99" s="42"/>
      <c r="C99" s="43"/>
      <c r="D99" s="43"/>
      <c r="E99" s="37" t="s">
        <v>234</v>
      </c>
      <c r="F99" s="43"/>
      <c r="G99" s="43"/>
      <c r="H99" s="43"/>
      <c r="I99" s="43"/>
      <c r="J99" s="44"/>
    </row>
    <row r="100" ht="30">
      <c r="A100" s="35" t="s">
        <v>66</v>
      </c>
      <c r="B100" s="42"/>
      <c r="C100" s="43"/>
      <c r="D100" s="43"/>
      <c r="E100" s="45" t="s">
        <v>1156</v>
      </c>
      <c r="F100" s="43"/>
      <c r="G100" s="43"/>
      <c r="H100" s="43"/>
      <c r="I100" s="43"/>
      <c r="J100" s="44"/>
    </row>
    <row r="101" ht="45">
      <c r="A101" s="35" t="s">
        <v>68</v>
      </c>
      <c r="B101" s="42"/>
      <c r="C101" s="43"/>
      <c r="D101" s="43"/>
      <c r="E101" s="37" t="s">
        <v>239</v>
      </c>
      <c r="F101" s="43"/>
      <c r="G101" s="43"/>
      <c r="H101" s="43"/>
      <c r="I101" s="43"/>
      <c r="J101" s="44"/>
    </row>
    <row r="102">
      <c r="A102" s="29" t="s">
        <v>55</v>
      </c>
      <c r="B102" s="30"/>
      <c r="C102" s="31" t="s">
        <v>240</v>
      </c>
      <c r="D102" s="32"/>
      <c r="E102" s="29" t="s">
        <v>241</v>
      </c>
      <c r="F102" s="32"/>
      <c r="G102" s="32"/>
      <c r="H102" s="32"/>
      <c r="I102" s="33">
        <f>SUMIFS(I103:I130,A103:A130,"P")</f>
        <v>0</v>
      </c>
      <c r="J102" s="34"/>
    </row>
    <row r="103">
      <c r="A103" s="35" t="s">
        <v>58</v>
      </c>
      <c r="B103" s="35">
        <v>24</v>
      </c>
      <c r="C103" s="36" t="s">
        <v>710</v>
      </c>
      <c r="D103" s="35" t="s">
        <v>60</v>
      </c>
      <c r="E103" s="37" t="s">
        <v>711</v>
      </c>
      <c r="F103" s="38" t="s">
        <v>223</v>
      </c>
      <c r="G103" s="39">
        <v>24</v>
      </c>
      <c r="H103" s="40">
        <v>0</v>
      </c>
      <c r="I103" s="40">
        <f>ROUND(G103*H103,P4)</f>
        <v>0</v>
      </c>
      <c r="J103" s="38" t="s">
        <v>63</v>
      </c>
      <c r="O103" s="41">
        <f>I103*0.21</f>
        <v>0</v>
      </c>
      <c r="P103">
        <v>3</v>
      </c>
    </row>
    <row r="104" ht="30">
      <c r="A104" s="35" t="s">
        <v>64</v>
      </c>
      <c r="B104" s="42"/>
      <c r="C104" s="43"/>
      <c r="D104" s="43"/>
      <c r="E104" s="37" t="s">
        <v>1157</v>
      </c>
      <c r="F104" s="43"/>
      <c r="G104" s="43"/>
      <c r="H104" s="43"/>
      <c r="I104" s="43"/>
      <c r="J104" s="44"/>
    </row>
    <row r="105" ht="60">
      <c r="A105" s="35" t="s">
        <v>66</v>
      </c>
      <c r="B105" s="42"/>
      <c r="C105" s="43"/>
      <c r="D105" s="43"/>
      <c r="E105" s="45" t="s">
        <v>1158</v>
      </c>
      <c r="F105" s="43"/>
      <c r="G105" s="43"/>
      <c r="H105" s="43"/>
      <c r="I105" s="43"/>
      <c r="J105" s="44"/>
    </row>
    <row r="106" ht="75">
      <c r="A106" s="35" t="s">
        <v>68</v>
      </c>
      <c r="B106" s="42"/>
      <c r="C106" s="43"/>
      <c r="D106" s="43"/>
      <c r="E106" s="37" t="s">
        <v>714</v>
      </c>
      <c r="F106" s="43"/>
      <c r="G106" s="43"/>
      <c r="H106" s="43"/>
      <c r="I106" s="43"/>
      <c r="J106" s="44"/>
    </row>
    <row r="107">
      <c r="A107" s="35" t="s">
        <v>58</v>
      </c>
      <c r="B107" s="35">
        <v>25</v>
      </c>
      <c r="C107" s="36" t="s">
        <v>1059</v>
      </c>
      <c r="D107" s="35" t="s">
        <v>60</v>
      </c>
      <c r="E107" s="37" t="s">
        <v>1060</v>
      </c>
      <c r="F107" s="38" t="s">
        <v>223</v>
      </c>
      <c r="G107" s="39">
        <v>252</v>
      </c>
      <c r="H107" s="40">
        <v>0</v>
      </c>
      <c r="I107" s="40">
        <f>ROUND(G107*H107,P4)</f>
        <v>0</v>
      </c>
      <c r="J107" s="38" t="s">
        <v>63</v>
      </c>
      <c r="O107" s="41">
        <f>I107*0.21</f>
        <v>0</v>
      </c>
      <c r="P107">
        <v>3</v>
      </c>
    </row>
    <row r="108">
      <c r="A108" s="35" t="s">
        <v>64</v>
      </c>
      <c r="B108" s="42"/>
      <c r="C108" s="43"/>
      <c r="D108" s="43"/>
      <c r="E108" s="37" t="s">
        <v>1159</v>
      </c>
      <c r="F108" s="43"/>
      <c r="G108" s="43"/>
      <c r="H108" s="43"/>
      <c r="I108" s="43"/>
      <c r="J108" s="44"/>
    </row>
    <row r="109">
      <c r="A109" s="35" t="s">
        <v>66</v>
      </c>
      <c r="B109" s="42"/>
      <c r="C109" s="43"/>
      <c r="D109" s="43"/>
      <c r="E109" s="45" t="s">
        <v>1160</v>
      </c>
      <c r="F109" s="43"/>
      <c r="G109" s="43"/>
      <c r="H109" s="43"/>
      <c r="I109" s="43"/>
      <c r="J109" s="44"/>
    </row>
    <row r="110" ht="120">
      <c r="A110" s="35" t="s">
        <v>68</v>
      </c>
      <c r="B110" s="42"/>
      <c r="C110" s="43"/>
      <c r="D110" s="43"/>
      <c r="E110" s="37" t="s">
        <v>256</v>
      </c>
      <c r="F110" s="43"/>
      <c r="G110" s="43"/>
      <c r="H110" s="43"/>
      <c r="I110" s="43"/>
      <c r="J110" s="44"/>
    </row>
    <row r="111">
      <c r="A111" s="35" t="s">
        <v>58</v>
      </c>
      <c r="B111" s="35">
        <v>26</v>
      </c>
      <c r="C111" s="36" t="s">
        <v>732</v>
      </c>
      <c r="D111" s="35" t="s">
        <v>60</v>
      </c>
      <c r="E111" s="37" t="s">
        <v>733</v>
      </c>
      <c r="F111" s="38" t="s">
        <v>223</v>
      </c>
      <c r="G111" s="39">
        <v>80</v>
      </c>
      <c r="H111" s="40">
        <v>0</v>
      </c>
      <c r="I111" s="40">
        <f>ROUND(G111*H111,P4)</f>
        <v>0</v>
      </c>
      <c r="J111" s="38" t="s">
        <v>642</v>
      </c>
      <c r="O111" s="41">
        <f>I111*0.21</f>
        <v>0</v>
      </c>
      <c r="P111">
        <v>3</v>
      </c>
    </row>
    <row r="112" ht="45">
      <c r="A112" s="35" t="s">
        <v>64</v>
      </c>
      <c r="B112" s="42"/>
      <c r="C112" s="43"/>
      <c r="D112" s="43"/>
      <c r="E112" s="37" t="s">
        <v>734</v>
      </c>
      <c r="F112" s="43"/>
      <c r="G112" s="43"/>
      <c r="H112" s="43"/>
      <c r="I112" s="43"/>
      <c r="J112" s="44"/>
    </row>
    <row r="113">
      <c r="A113" s="35" t="s">
        <v>66</v>
      </c>
      <c r="B113" s="42"/>
      <c r="C113" s="43"/>
      <c r="D113" s="43"/>
      <c r="E113" s="45" t="s">
        <v>1161</v>
      </c>
      <c r="F113" s="43"/>
      <c r="G113" s="43"/>
      <c r="H113" s="43"/>
      <c r="I113" s="43"/>
      <c r="J113" s="44"/>
    </row>
    <row r="114" ht="409.5">
      <c r="A114" s="35" t="s">
        <v>68</v>
      </c>
      <c r="B114" s="42"/>
      <c r="C114" s="43"/>
      <c r="D114" s="43"/>
      <c r="E114" s="37" t="s">
        <v>736</v>
      </c>
      <c r="F114" s="43"/>
      <c r="G114" s="43"/>
      <c r="H114" s="43"/>
      <c r="I114" s="43"/>
      <c r="J114" s="44"/>
    </row>
    <row r="115">
      <c r="A115" s="35" t="s">
        <v>58</v>
      </c>
      <c r="B115" s="35">
        <v>27</v>
      </c>
      <c r="C115" s="36" t="s">
        <v>737</v>
      </c>
      <c r="D115" s="35" t="s">
        <v>60</v>
      </c>
      <c r="E115" s="37" t="s">
        <v>738</v>
      </c>
      <c r="F115" s="38" t="s">
        <v>223</v>
      </c>
      <c r="G115" s="39">
        <v>80</v>
      </c>
      <c r="H115" s="40">
        <v>0</v>
      </c>
      <c r="I115" s="40">
        <f>ROUND(G115*H115,P4)</f>
        <v>0</v>
      </c>
      <c r="J115" s="38" t="s">
        <v>642</v>
      </c>
      <c r="O115" s="41">
        <f>I115*0.21</f>
        <v>0</v>
      </c>
      <c r="P115">
        <v>3</v>
      </c>
    </row>
    <row r="116">
      <c r="A116" s="35" t="s">
        <v>64</v>
      </c>
      <c r="B116" s="42"/>
      <c r="C116" s="43"/>
      <c r="D116" s="43"/>
      <c r="E116" s="37" t="s">
        <v>1162</v>
      </c>
      <c r="F116" s="43"/>
      <c r="G116" s="43"/>
      <c r="H116" s="43"/>
      <c r="I116" s="43"/>
      <c r="J116" s="44"/>
    </row>
    <row r="117">
      <c r="A117" s="35" t="s">
        <v>66</v>
      </c>
      <c r="B117" s="42"/>
      <c r="C117" s="43"/>
      <c r="D117" s="43"/>
      <c r="E117" s="45" t="s">
        <v>1161</v>
      </c>
      <c r="F117" s="43"/>
      <c r="G117" s="43"/>
      <c r="H117" s="43"/>
      <c r="I117" s="43"/>
      <c r="J117" s="44"/>
    </row>
    <row r="118">
      <c r="A118" s="35" t="s">
        <v>68</v>
      </c>
      <c r="B118" s="42"/>
      <c r="C118" s="43"/>
      <c r="D118" s="43"/>
      <c r="E118" s="37" t="s">
        <v>741</v>
      </c>
      <c r="F118" s="43"/>
      <c r="G118" s="43"/>
      <c r="H118" s="43"/>
      <c r="I118" s="43"/>
      <c r="J118" s="44"/>
    </row>
    <row r="119">
      <c r="A119" s="35" t="s">
        <v>58</v>
      </c>
      <c r="B119" s="35">
        <v>28</v>
      </c>
      <c r="C119" s="36" t="s">
        <v>1163</v>
      </c>
      <c r="D119" s="35" t="s">
        <v>60</v>
      </c>
      <c r="E119" s="37" t="s">
        <v>1164</v>
      </c>
      <c r="F119" s="38" t="s">
        <v>124</v>
      </c>
      <c r="G119" s="39">
        <v>8.9700000000000006</v>
      </c>
      <c r="H119" s="40">
        <v>0</v>
      </c>
      <c r="I119" s="40">
        <f>ROUND(G119*H119,P4)</f>
        <v>0</v>
      </c>
      <c r="J119" s="38" t="s">
        <v>63</v>
      </c>
      <c r="O119" s="41">
        <f>I119*0.21</f>
        <v>0</v>
      </c>
      <c r="P119">
        <v>3</v>
      </c>
    </row>
    <row r="120">
      <c r="A120" s="35" t="s">
        <v>64</v>
      </c>
      <c r="B120" s="42"/>
      <c r="C120" s="43"/>
      <c r="D120" s="43"/>
      <c r="E120" s="37" t="s">
        <v>1165</v>
      </c>
      <c r="F120" s="43"/>
      <c r="G120" s="43"/>
      <c r="H120" s="43"/>
      <c r="I120" s="43"/>
      <c r="J120" s="44"/>
    </row>
    <row r="121">
      <c r="A121" s="35" t="s">
        <v>66</v>
      </c>
      <c r="B121" s="42"/>
      <c r="C121" s="43"/>
      <c r="D121" s="43"/>
      <c r="E121" s="45" t="s">
        <v>1166</v>
      </c>
      <c r="F121" s="43"/>
      <c r="G121" s="43"/>
      <c r="H121" s="43"/>
      <c r="I121" s="43"/>
      <c r="J121" s="44"/>
    </row>
    <row r="122" ht="409.5">
      <c r="A122" s="35" t="s">
        <v>68</v>
      </c>
      <c r="B122" s="42"/>
      <c r="C122" s="43"/>
      <c r="D122" s="43"/>
      <c r="E122" s="37" t="s">
        <v>758</v>
      </c>
      <c r="F122" s="43"/>
      <c r="G122" s="43"/>
      <c r="H122" s="43"/>
      <c r="I122" s="43"/>
      <c r="J122" s="44"/>
    </row>
    <row r="123">
      <c r="A123" s="35" t="s">
        <v>58</v>
      </c>
      <c r="B123" s="35">
        <v>29</v>
      </c>
      <c r="C123" s="36" t="s">
        <v>759</v>
      </c>
      <c r="D123" s="35" t="s">
        <v>60</v>
      </c>
      <c r="E123" s="37" t="s">
        <v>760</v>
      </c>
      <c r="F123" s="38" t="s">
        <v>649</v>
      </c>
      <c r="G123" s="39">
        <v>1.3460000000000001</v>
      </c>
      <c r="H123" s="40">
        <v>0</v>
      </c>
      <c r="I123" s="40">
        <f>ROUND(G123*H123,P4)</f>
        <v>0</v>
      </c>
      <c r="J123" s="38" t="s">
        <v>63</v>
      </c>
      <c r="O123" s="41">
        <f>I123*0.21</f>
        <v>0</v>
      </c>
      <c r="P123">
        <v>3</v>
      </c>
    </row>
    <row r="124">
      <c r="A124" s="35" t="s">
        <v>64</v>
      </c>
      <c r="B124" s="42"/>
      <c r="C124" s="43"/>
      <c r="D124" s="43"/>
      <c r="E124" s="37" t="s">
        <v>1167</v>
      </c>
      <c r="F124" s="43"/>
      <c r="G124" s="43"/>
      <c r="H124" s="43"/>
      <c r="I124" s="43"/>
      <c r="J124" s="44"/>
    </row>
    <row r="125">
      <c r="A125" s="35" t="s">
        <v>66</v>
      </c>
      <c r="B125" s="42"/>
      <c r="C125" s="43"/>
      <c r="D125" s="43"/>
      <c r="E125" s="45" t="s">
        <v>1168</v>
      </c>
      <c r="F125" s="43"/>
      <c r="G125" s="43"/>
      <c r="H125" s="43"/>
      <c r="I125" s="43"/>
      <c r="J125" s="44"/>
    </row>
    <row r="126" ht="330">
      <c r="A126" s="35" t="s">
        <v>68</v>
      </c>
      <c r="B126" s="42"/>
      <c r="C126" s="43"/>
      <c r="D126" s="43"/>
      <c r="E126" s="37" t="s">
        <v>763</v>
      </c>
      <c r="F126" s="43"/>
      <c r="G126" s="43"/>
      <c r="H126" s="43"/>
      <c r="I126" s="43"/>
      <c r="J126" s="44"/>
    </row>
    <row r="127">
      <c r="A127" s="35" t="s">
        <v>58</v>
      </c>
      <c r="B127" s="35">
        <v>30</v>
      </c>
      <c r="C127" s="36" t="s">
        <v>1169</v>
      </c>
      <c r="D127" s="35" t="s">
        <v>60</v>
      </c>
      <c r="E127" s="37" t="s">
        <v>1170</v>
      </c>
      <c r="F127" s="38" t="s">
        <v>124</v>
      </c>
      <c r="G127" s="39">
        <v>32.399999999999999</v>
      </c>
      <c r="H127" s="40">
        <v>0</v>
      </c>
      <c r="I127" s="40">
        <f>ROUND(G127*H127,P4)</f>
        <v>0</v>
      </c>
      <c r="J127" s="38" t="s">
        <v>63</v>
      </c>
      <c r="O127" s="41">
        <f>I127*0.21</f>
        <v>0</v>
      </c>
      <c r="P127">
        <v>3</v>
      </c>
    </row>
    <row r="128" ht="45">
      <c r="A128" s="35" t="s">
        <v>64</v>
      </c>
      <c r="B128" s="42"/>
      <c r="C128" s="43"/>
      <c r="D128" s="43"/>
      <c r="E128" s="37" t="s">
        <v>1171</v>
      </c>
      <c r="F128" s="43"/>
      <c r="G128" s="43"/>
      <c r="H128" s="43"/>
      <c r="I128" s="43"/>
      <c r="J128" s="44"/>
    </row>
    <row r="129" ht="60">
      <c r="A129" s="35" t="s">
        <v>66</v>
      </c>
      <c r="B129" s="42"/>
      <c r="C129" s="43"/>
      <c r="D129" s="43"/>
      <c r="E129" s="45" t="s">
        <v>1172</v>
      </c>
      <c r="F129" s="43"/>
      <c r="G129" s="43"/>
      <c r="H129" s="43"/>
      <c r="I129" s="43"/>
      <c r="J129" s="44"/>
    </row>
    <row r="130" ht="300">
      <c r="A130" s="35" t="s">
        <v>68</v>
      </c>
      <c r="B130" s="42"/>
      <c r="C130" s="43"/>
      <c r="D130" s="43"/>
      <c r="E130" s="37" t="s">
        <v>1173</v>
      </c>
      <c r="F130" s="43"/>
      <c r="G130" s="43"/>
      <c r="H130" s="43"/>
      <c r="I130" s="43"/>
      <c r="J130" s="44"/>
    </row>
    <row r="131">
      <c r="A131" s="29" t="s">
        <v>55</v>
      </c>
      <c r="B131" s="30"/>
      <c r="C131" s="31" t="s">
        <v>779</v>
      </c>
      <c r="D131" s="32"/>
      <c r="E131" s="29" t="s">
        <v>780</v>
      </c>
      <c r="F131" s="32"/>
      <c r="G131" s="32"/>
      <c r="H131" s="32"/>
      <c r="I131" s="33">
        <f>SUMIFS(I132:I139,A132:A139,"P")</f>
        <v>0</v>
      </c>
      <c r="J131" s="34"/>
    </row>
    <row r="132">
      <c r="A132" s="35" t="s">
        <v>58</v>
      </c>
      <c r="B132" s="35">
        <v>31</v>
      </c>
      <c r="C132" s="36" t="s">
        <v>1174</v>
      </c>
      <c r="D132" s="35" t="s">
        <v>60</v>
      </c>
      <c r="E132" s="37" t="s">
        <v>1175</v>
      </c>
      <c r="F132" s="38" t="s">
        <v>124</v>
      </c>
      <c r="G132" s="39">
        <v>6</v>
      </c>
      <c r="H132" s="40">
        <v>0</v>
      </c>
      <c r="I132" s="40">
        <f>ROUND(G132*H132,P4)</f>
        <v>0</v>
      </c>
      <c r="J132" s="38" t="s">
        <v>63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37" t="s">
        <v>1176</v>
      </c>
      <c r="F133" s="43"/>
      <c r="G133" s="43"/>
      <c r="H133" s="43"/>
      <c r="I133" s="43"/>
      <c r="J133" s="44"/>
    </row>
    <row r="134">
      <c r="A134" s="35" t="s">
        <v>66</v>
      </c>
      <c r="B134" s="42"/>
      <c r="C134" s="43"/>
      <c r="D134" s="43"/>
      <c r="E134" s="45" t="s">
        <v>1177</v>
      </c>
      <c r="F134" s="43"/>
      <c r="G134" s="43"/>
      <c r="H134" s="43"/>
      <c r="I134" s="43"/>
      <c r="J134" s="44"/>
    </row>
    <row r="135" ht="409.5">
      <c r="A135" s="35" t="s">
        <v>68</v>
      </c>
      <c r="B135" s="42"/>
      <c r="C135" s="43"/>
      <c r="D135" s="43"/>
      <c r="E135" s="37" t="s">
        <v>263</v>
      </c>
      <c r="F135" s="43"/>
      <c r="G135" s="43"/>
      <c r="H135" s="43"/>
      <c r="I135" s="43"/>
      <c r="J135" s="44"/>
    </row>
    <row r="136">
      <c r="A136" s="35" t="s">
        <v>58</v>
      </c>
      <c r="B136" s="35">
        <v>32</v>
      </c>
      <c r="C136" s="36" t="s">
        <v>1178</v>
      </c>
      <c r="D136" s="35" t="s">
        <v>60</v>
      </c>
      <c r="E136" s="37" t="s">
        <v>1179</v>
      </c>
      <c r="F136" s="38" t="s">
        <v>649</v>
      </c>
      <c r="G136" s="39">
        <v>1.5</v>
      </c>
      <c r="H136" s="40">
        <v>0</v>
      </c>
      <c r="I136" s="40">
        <f>ROUND(G136*H136,P4)</f>
        <v>0</v>
      </c>
      <c r="J136" s="38" t="s">
        <v>63</v>
      </c>
      <c r="O136" s="41">
        <f>I136*0.21</f>
        <v>0</v>
      </c>
      <c r="P136">
        <v>3</v>
      </c>
    </row>
    <row r="137">
      <c r="A137" s="35" t="s">
        <v>64</v>
      </c>
      <c r="B137" s="42"/>
      <c r="C137" s="43"/>
      <c r="D137" s="43"/>
      <c r="E137" s="37" t="s">
        <v>1180</v>
      </c>
      <c r="F137" s="43"/>
      <c r="G137" s="43"/>
      <c r="H137" s="43"/>
      <c r="I137" s="43"/>
      <c r="J137" s="44"/>
    </row>
    <row r="138">
      <c r="A138" s="35" t="s">
        <v>66</v>
      </c>
      <c r="B138" s="42"/>
      <c r="C138" s="43"/>
      <c r="D138" s="43"/>
      <c r="E138" s="45" t="s">
        <v>1181</v>
      </c>
      <c r="F138" s="43"/>
      <c r="G138" s="43"/>
      <c r="H138" s="43"/>
      <c r="I138" s="43"/>
      <c r="J138" s="44"/>
    </row>
    <row r="139" ht="330">
      <c r="A139" s="35" t="s">
        <v>68</v>
      </c>
      <c r="B139" s="42"/>
      <c r="C139" s="43"/>
      <c r="D139" s="43"/>
      <c r="E139" s="37" t="s">
        <v>763</v>
      </c>
      <c r="F139" s="43"/>
      <c r="G139" s="43"/>
      <c r="H139" s="43"/>
      <c r="I139" s="43"/>
      <c r="J139" s="44"/>
    </row>
    <row r="140">
      <c r="A140" s="29" t="s">
        <v>55</v>
      </c>
      <c r="B140" s="30"/>
      <c r="C140" s="31" t="s">
        <v>257</v>
      </c>
      <c r="D140" s="32"/>
      <c r="E140" s="29" t="s">
        <v>258</v>
      </c>
      <c r="F140" s="32"/>
      <c r="G140" s="32"/>
      <c r="H140" s="32"/>
      <c r="I140" s="33">
        <f>SUMIFS(I141:I148,A141:A148,"P")</f>
        <v>0</v>
      </c>
      <c r="J140" s="34"/>
    </row>
    <row r="141">
      <c r="A141" s="35" t="s">
        <v>58</v>
      </c>
      <c r="B141" s="35">
        <v>33</v>
      </c>
      <c r="C141" s="36" t="s">
        <v>1182</v>
      </c>
      <c r="D141" s="35" t="s">
        <v>60</v>
      </c>
      <c r="E141" s="37" t="s">
        <v>1183</v>
      </c>
      <c r="F141" s="38" t="s">
        <v>124</v>
      </c>
      <c r="G141" s="39">
        <v>10.5</v>
      </c>
      <c r="H141" s="40">
        <v>0</v>
      </c>
      <c r="I141" s="40">
        <f>ROUND(G141*H141,P4)</f>
        <v>0</v>
      </c>
      <c r="J141" s="38" t="s">
        <v>63</v>
      </c>
      <c r="O141" s="41">
        <f>I141*0.21</f>
        <v>0</v>
      </c>
      <c r="P141">
        <v>3</v>
      </c>
    </row>
    <row r="142">
      <c r="A142" s="35" t="s">
        <v>64</v>
      </c>
      <c r="B142" s="42"/>
      <c r="C142" s="43"/>
      <c r="D142" s="43"/>
      <c r="E142" s="37" t="s">
        <v>1184</v>
      </c>
      <c r="F142" s="43"/>
      <c r="G142" s="43"/>
      <c r="H142" s="43"/>
      <c r="I142" s="43"/>
      <c r="J142" s="44"/>
    </row>
    <row r="143">
      <c r="A143" s="35" t="s">
        <v>66</v>
      </c>
      <c r="B143" s="42"/>
      <c r="C143" s="43"/>
      <c r="D143" s="43"/>
      <c r="E143" s="45" t="s">
        <v>1185</v>
      </c>
      <c r="F143" s="43"/>
      <c r="G143" s="43"/>
      <c r="H143" s="43"/>
      <c r="I143" s="43"/>
      <c r="J143" s="44"/>
    </row>
    <row r="144" ht="45">
      <c r="A144" s="35" t="s">
        <v>68</v>
      </c>
      <c r="B144" s="42"/>
      <c r="C144" s="43"/>
      <c r="D144" s="43"/>
      <c r="E144" s="37" t="s">
        <v>1186</v>
      </c>
      <c r="F144" s="43"/>
      <c r="G144" s="43"/>
      <c r="H144" s="43"/>
      <c r="I144" s="43"/>
      <c r="J144" s="44"/>
    </row>
    <row r="145">
      <c r="A145" s="35" t="s">
        <v>58</v>
      </c>
      <c r="B145" s="35">
        <v>34</v>
      </c>
      <c r="C145" s="36" t="s">
        <v>843</v>
      </c>
      <c r="D145" s="35" t="s">
        <v>60</v>
      </c>
      <c r="E145" s="37" t="s">
        <v>844</v>
      </c>
      <c r="F145" s="38" t="s">
        <v>124</v>
      </c>
      <c r="G145" s="39">
        <v>50</v>
      </c>
      <c r="H145" s="40">
        <v>0</v>
      </c>
      <c r="I145" s="40">
        <f>ROUND(G145*H145,P4)</f>
        <v>0</v>
      </c>
      <c r="J145" s="38" t="s">
        <v>63</v>
      </c>
      <c r="O145" s="41">
        <f>I145*0.21</f>
        <v>0</v>
      </c>
      <c r="P145">
        <v>3</v>
      </c>
    </row>
    <row r="146" ht="45">
      <c r="A146" s="35" t="s">
        <v>64</v>
      </c>
      <c r="B146" s="42"/>
      <c r="C146" s="43"/>
      <c r="D146" s="43"/>
      <c r="E146" s="37" t="s">
        <v>1187</v>
      </c>
      <c r="F146" s="43"/>
      <c r="G146" s="43"/>
      <c r="H146" s="43"/>
      <c r="I146" s="43"/>
      <c r="J146" s="44"/>
    </row>
    <row r="147">
      <c r="A147" s="35" t="s">
        <v>66</v>
      </c>
      <c r="B147" s="42"/>
      <c r="C147" s="43"/>
      <c r="D147" s="43"/>
      <c r="E147" s="45" t="s">
        <v>1188</v>
      </c>
      <c r="F147" s="43"/>
      <c r="G147" s="43"/>
      <c r="H147" s="43"/>
      <c r="I147" s="43"/>
      <c r="J147" s="44"/>
    </row>
    <row r="148" ht="75">
      <c r="A148" s="35" t="s">
        <v>68</v>
      </c>
      <c r="B148" s="42"/>
      <c r="C148" s="43"/>
      <c r="D148" s="43"/>
      <c r="E148" s="37" t="s">
        <v>847</v>
      </c>
      <c r="F148" s="43"/>
      <c r="G148" s="43"/>
      <c r="H148" s="43"/>
      <c r="I148" s="43"/>
      <c r="J148" s="44"/>
    </row>
    <row r="149">
      <c r="A149" s="29" t="s">
        <v>55</v>
      </c>
      <c r="B149" s="30"/>
      <c r="C149" s="31" t="s">
        <v>268</v>
      </c>
      <c r="D149" s="32"/>
      <c r="E149" s="29" t="s">
        <v>269</v>
      </c>
      <c r="F149" s="32"/>
      <c r="G149" s="32"/>
      <c r="H149" s="32"/>
      <c r="I149" s="33">
        <f>SUMIFS(I150:I177,A150:A177,"P")</f>
        <v>0</v>
      </c>
      <c r="J149" s="34"/>
    </row>
    <row r="150">
      <c r="A150" s="35" t="s">
        <v>58</v>
      </c>
      <c r="B150" s="35">
        <v>35</v>
      </c>
      <c r="C150" s="36" t="s">
        <v>282</v>
      </c>
      <c r="D150" s="35" t="s">
        <v>60</v>
      </c>
      <c r="E150" s="37" t="s">
        <v>283</v>
      </c>
      <c r="F150" s="38" t="s">
        <v>124</v>
      </c>
      <c r="G150" s="39">
        <v>75.75</v>
      </c>
      <c r="H150" s="40">
        <v>0</v>
      </c>
      <c r="I150" s="40">
        <f>ROUND(G150*H150,P4)</f>
        <v>0</v>
      </c>
      <c r="J150" s="38" t="s">
        <v>63</v>
      </c>
      <c r="O150" s="41">
        <f>I150*0.21</f>
        <v>0</v>
      </c>
      <c r="P150">
        <v>3</v>
      </c>
    </row>
    <row r="151">
      <c r="A151" s="35" t="s">
        <v>64</v>
      </c>
      <c r="B151" s="42"/>
      <c r="C151" s="43"/>
      <c r="D151" s="43"/>
      <c r="E151" s="37" t="s">
        <v>1189</v>
      </c>
      <c r="F151" s="43"/>
      <c r="G151" s="43"/>
      <c r="H151" s="43"/>
      <c r="I151" s="43"/>
      <c r="J151" s="44"/>
    </row>
    <row r="152" ht="30">
      <c r="A152" s="35" t="s">
        <v>66</v>
      </c>
      <c r="B152" s="42"/>
      <c r="C152" s="43"/>
      <c r="D152" s="43"/>
      <c r="E152" s="45" t="s">
        <v>1190</v>
      </c>
      <c r="F152" s="43"/>
      <c r="G152" s="43"/>
      <c r="H152" s="43"/>
      <c r="I152" s="43"/>
      <c r="J152" s="44"/>
    </row>
    <row r="153" ht="60">
      <c r="A153" s="35" t="s">
        <v>68</v>
      </c>
      <c r="B153" s="42"/>
      <c r="C153" s="43"/>
      <c r="D153" s="43"/>
      <c r="E153" s="37" t="s">
        <v>281</v>
      </c>
      <c r="F153" s="43"/>
      <c r="G153" s="43"/>
      <c r="H153" s="43"/>
      <c r="I153" s="43"/>
      <c r="J153" s="44"/>
    </row>
    <row r="154">
      <c r="A154" s="35" t="s">
        <v>58</v>
      </c>
      <c r="B154" s="35">
        <v>36</v>
      </c>
      <c r="C154" s="36" t="s">
        <v>516</v>
      </c>
      <c r="D154" s="35" t="s">
        <v>60</v>
      </c>
      <c r="E154" s="37" t="s">
        <v>517</v>
      </c>
      <c r="F154" s="38" t="s">
        <v>223</v>
      </c>
      <c r="G154" s="39">
        <v>57</v>
      </c>
      <c r="H154" s="40">
        <v>0</v>
      </c>
      <c r="I154" s="40">
        <f>ROUND(G154*H154,P4)</f>
        <v>0</v>
      </c>
      <c r="J154" s="38" t="s">
        <v>63</v>
      </c>
      <c r="O154" s="41">
        <f>I154*0.21</f>
        <v>0</v>
      </c>
      <c r="P154">
        <v>3</v>
      </c>
    </row>
    <row r="155">
      <c r="A155" s="35" t="s">
        <v>64</v>
      </c>
      <c r="B155" s="42"/>
      <c r="C155" s="43"/>
      <c r="D155" s="43"/>
      <c r="E155" s="37" t="s">
        <v>1191</v>
      </c>
      <c r="F155" s="43"/>
      <c r="G155" s="43"/>
      <c r="H155" s="43"/>
      <c r="I155" s="43"/>
      <c r="J155" s="44"/>
    </row>
    <row r="156">
      <c r="A156" s="35" t="s">
        <v>66</v>
      </c>
      <c r="B156" s="42"/>
      <c r="C156" s="43"/>
      <c r="D156" s="43"/>
      <c r="E156" s="45" t="s">
        <v>1192</v>
      </c>
      <c r="F156" s="43"/>
      <c r="G156" s="43"/>
      <c r="H156" s="43"/>
      <c r="I156" s="43"/>
      <c r="J156" s="44"/>
    </row>
    <row r="157" ht="120">
      <c r="A157" s="35" t="s">
        <v>68</v>
      </c>
      <c r="B157" s="42"/>
      <c r="C157" s="43"/>
      <c r="D157" s="43"/>
      <c r="E157" s="37" t="s">
        <v>297</v>
      </c>
      <c r="F157" s="43"/>
      <c r="G157" s="43"/>
      <c r="H157" s="43"/>
      <c r="I157" s="43"/>
      <c r="J157" s="44"/>
    </row>
    <row r="158">
      <c r="A158" s="35" t="s">
        <v>58</v>
      </c>
      <c r="B158" s="35">
        <v>37</v>
      </c>
      <c r="C158" s="36" t="s">
        <v>293</v>
      </c>
      <c r="D158" s="35" t="s">
        <v>60</v>
      </c>
      <c r="E158" s="37" t="s">
        <v>294</v>
      </c>
      <c r="F158" s="38" t="s">
        <v>223</v>
      </c>
      <c r="G158" s="39">
        <v>12</v>
      </c>
      <c r="H158" s="40">
        <v>0</v>
      </c>
      <c r="I158" s="40">
        <f>ROUND(G158*H158,P4)</f>
        <v>0</v>
      </c>
      <c r="J158" s="38" t="s">
        <v>63</v>
      </c>
      <c r="O158" s="41">
        <f>I158*0.21</f>
        <v>0</v>
      </c>
      <c r="P158">
        <v>3</v>
      </c>
    </row>
    <row r="159">
      <c r="A159" s="35" t="s">
        <v>64</v>
      </c>
      <c r="B159" s="42"/>
      <c r="C159" s="43"/>
      <c r="D159" s="43"/>
      <c r="E159" s="37" t="s">
        <v>1193</v>
      </c>
      <c r="F159" s="43"/>
      <c r="G159" s="43"/>
      <c r="H159" s="43"/>
      <c r="I159" s="43"/>
      <c r="J159" s="44"/>
    </row>
    <row r="160">
      <c r="A160" s="35" t="s">
        <v>66</v>
      </c>
      <c r="B160" s="42"/>
      <c r="C160" s="43"/>
      <c r="D160" s="43"/>
      <c r="E160" s="45" t="s">
        <v>1194</v>
      </c>
      <c r="F160" s="43"/>
      <c r="G160" s="43"/>
      <c r="H160" s="43"/>
      <c r="I160" s="43"/>
      <c r="J160" s="44"/>
    </row>
    <row r="161" ht="120">
      <c r="A161" s="35" t="s">
        <v>68</v>
      </c>
      <c r="B161" s="42"/>
      <c r="C161" s="43"/>
      <c r="D161" s="43"/>
      <c r="E161" s="37" t="s">
        <v>297</v>
      </c>
      <c r="F161" s="43"/>
      <c r="G161" s="43"/>
      <c r="H161" s="43"/>
      <c r="I161" s="43"/>
      <c r="J161" s="44"/>
    </row>
    <row r="162">
      <c r="A162" s="35" t="s">
        <v>58</v>
      </c>
      <c r="B162" s="35">
        <v>38</v>
      </c>
      <c r="C162" s="36" t="s">
        <v>303</v>
      </c>
      <c r="D162" s="35" t="s">
        <v>60</v>
      </c>
      <c r="E162" s="37" t="s">
        <v>304</v>
      </c>
      <c r="F162" s="38" t="s">
        <v>223</v>
      </c>
      <c r="G162" s="39">
        <v>227</v>
      </c>
      <c r="H162" s="40">
        <v>0</v>
      </c>
      <c r="I162" s="40">
        <f>ROUND(G162*H162,P4)</f>
        <v>0</v>
      </c>
      <c r="J162" s="38" t="s">
        <v>63</v>
      </c>
      <c r="O162" s="41">
        <f>I162*0.21</f>
        <v>0</v>
      </c>
      <c r="P162">
        <v>3</v>
      </c>
    </row>
    <row r="163" ht="30">
      <c r="A163" s="35" t="s">
        <v>64</v>
      </c>
      <c r="B163" s="42"/>
      <c r="C163" s="43"/>
      <c r="D163" s="43"/>
      <c r="E163" s="37" t="s">
        <v>305</v>
      </c>
      <c r="F163" s="43"/>
      <c r="G163" s="43"/>
      <c r="H163" s="43"/>
      <c r="I163" s="43"/>
      <c r="J163" s="44"/>
    </row>
    <row r="164" ht="45">
      <c r="A164" s="35" t="s">
        <v>66</v>
      </c>
      <c r="B164" s="42"/>
      <c r="C164" s="43"/>
      <c r="D164" s="43"/>
      <c r="E164" s="45" t="s">
        <v>1195</v>
      </c>
      <c r="F164" s="43"/>
      <c r="G164" s="43"/>
      <c r="H164" s="43"/>
      <c r="I164" s="43"/>
      <c r="J164" s="44"/>
    </row>
    <row r="165" ht="75">
      <c r="A165" s="35" t="s">
        <v>68</v>
      </c>
      <c r="B165" s="42"/>
      <c r="C165" s="43"/>
      <c r="D165" s="43"/>
      <c r="E165" s="37" t="s">
        <v>302</v>
      </c>
      <c r="F165" s="43"/>
      <c r="G165" s="43"/>
      <c r="H165" s="43"/>
      <c r="I165" s="43"/>
      <c r="J165" s="44"/>
    </row>
    <row r="166">
      <c r="A166" s="35" t="s">
        <v>58</v>
      </c>
      <c r="B166" s="35">
        <v>39</v>
      </c>
      <c r="C166" s="36" t="s">
        <v>1196</v>
      </c>
      <c r="D166" s="35" t="s">
        <v>60</v>
      </c>
      <c r="E166" s="37" t="s">
        <v>1197</v>
      </c>
      <c r="F166" s="38" t="s">
        <v>124</v>
      </c>
      <c r="G166" s="39">
        <v>9.0800000000000001</v>
      </c>
      <c r="H166" s="40">
        <v>0</v>
      </c>
      <c r="I166" s="40">
        <f>ROUND(G166*H166,P4)</f>
        <v>0</v>
      </c>
      <c r="J166" s="38" t="s">
        <v>63</v>
      </c>
      <c r="O166" s="41">
        <f>I166*0.21</f>
        <v>0</v>
      </c>
      <c r="P166">
        <v>3</v>
      </c>
    </row>
    <row r="167">
      <c r="A167" s="35" t="s">
        <v>64</v>
      </c>
      <c r="B167" s="42"/>
      <c r="C167" s="43"/>
      <c r="D167" s="43"/>
      <c r="E167" s="37" t="s">
        <v>1198</v>
      </c>
      <c r="F167" s="43"/>
      <c r="G167" s="43"/>
      <c r="H167" s="43"/>
      <c r="I167" s="43"/>
      <c r="J167" s="44"/>
    </row>
    <row r="168" ht="45">
      <c r="A168" s="35" t="s">
        <v>66</v>
      </c>
      <c r="B168" s="42"/>
      <c r="C168" s="43"/>
      <c r="D168" s="43"/>
      <c r="E168" s="45" t="s">
        <v>1199</v>
      </c>
      <c r="F168" s="43"/>
      <c r="G168" s="43"/>
      <c r="H168" s="43"/>
      <c r="I168" s="43"/>
      <c r="J168" s="44"/>
    </row>
    <row r="169" ht="165">
      <c r="A169" s="35" t="s">
        <v>68</v>
      </c>
      <c r="B169" s="42"/>
      <c r="C169" s="43"/>
      <c r="D169" s="43"/>
      <c r="E169" s="37" t="s">
        <v>311</v>
      </c>
      <c r="F169" s="43"/>
      <c r="G169" s="43"/>
      <c r="H169" s="43"/>
      <c r="I169" s="43"/>
      <c r="J169" s="44"/>
    </row>
    <row r="170">
      <c r="A170" s="35" t="s">
        <v>58</v>
      </c>
      <c r="B170" s="35">
        <v>40</v>
      </c>
      <c r="C170" s="36" t="s">
        <v>1200</v>
      </c>
      <c r="D170" s="35" t="s">
        <v>60</v>
      </c>
      <c r="E170" s="37" t="s">
        <v>1201</v>
      </c>
      <c r="F170" s="38" t="s">
        <v>124</v>
      </c>
      <c r="G170" s="39">
        <v>16.524999999999999</v>
      </c>
      <c r="H170" s="40">
        <v>0</v>
      </c>
      <c r="I170" s="40">
        <f>ROUND(G170*H170,P4)</f>
        <v>0</v>
      </c>
      <c r="J170" s="38" t="s">
        <v>63</v>
      </c>
      <c r="O170" s="41">
        <f>I170*0.21</f>
        <v>0</v>
      </c>
      <c r="P170">
        <v>3</v>
      </c>
    </row>
    <row r="171">
      <c r="A171" s="35" t="s">
        <v>64</v>
      </c>
      <c r="B171" s="42"/>
      <c r="C171" s="43"/>
      <c r="D171" s="43"/>
      <c r="E171" s="37" t="s">
        <v>1202</v>
      </c>
      <c r="F171" s="43"/>
      <c r="G171" s="43"/>
      <c r="H171" s="43"/>
      <c r="I171" s="43"/>
      <c r="J171" s="44"/>
    </row>
    <row r="172" ht="45">
      <c r="A172" s="35" t="s">
        <v>66</v>
      </c>
      <c r="B172" s="42"/>
      <c r="C172" s="43"/>
      <c r="D172" s="43"/>
      <c r="E172" s="45" t="s">
        <v>1203</v>
      </c>
      <c r="F172" s="43"/>
      <c r="G172" s="43"/>
      <c r="H172" s="43"/>
      <c r="I172" s="43"/>
      <c r="J172" s="44"/>
    </row>
    <row r="173" ht="165">
      <c r="A173" s="35" t="s">
        <v>68</v>
      </c>
      <c r="B173" s="42"/>
      <c r="C173" s="43"/>
      <c r="D173" s="43"/>
      <c r="E173" s="37" t="s">
        <v>311</v>
      </c>
      <c r="F173" s="43"/>
      <c r="G173" s="43"/>
      <c r="H173" s="43"/>
      <c r="I173" s="43"/>
      <c r="J173" s="44"/>
    </row>
    <row r="174">
      <c r="A174" s="35" t="s">
        <v>58</v>
      </c>
      <c r="B174" s="35">
        <v>41</v>
      </c>
      <c r="C174" s="36" t="s">
        <v>1204</v>
      </c>
      <c r="D174" s="35" t="s">
        <v>60</v>
      </c>
      <c r="E174" s="37" t="s">
        <v>1205</v>
      </c>
      <c r="F174" s="38" t="s">
        <v>223</v>
      </c>
      <c r="G174" s="39">
        <v>252</v>
      </c>
      <c r="H174" s="40">
        <v>0</v>
      </c>
      <c r="I174" s="40">
        <f>ROUND(G174*H174,P4)</f>
        <v>0</v>
      </c>
      <c r="J174" s="38" t="s">
        <v>63</v>
      </c>
      <c r="O174" s="41">
        <f>I174*0.21</f>
        <v>0</v>
      </c>
      <c r="P174">
        <v>3</v>
      </c>
    </row>
    <row r="175">
      <c r="A175" s="35" t="s">
        <v>64</v>
      </c>
      <c r="B175" s="42"/>
      <c r="C175" s="43"/>
      <c r="D175" s="43"/>
      <c r="E175" s="37" t="s">
        <v>1206</v>
      </c>
      <c r="F175" s="43"/>
      <c r="G175" s="43"/>
      <c r="H175" s="43"/>
      <c r="I175" s="43"/>
      <c r="J175" s="44"/>
    </row>
    <row r="176" ht="30">
      <c r="A176" s="35" t="s">
        <v>66</v>
      </c>
      <c r="B176" s="42"/>
      <c r="C176" s="43"/>
      <c r="D176" s="43"/>
      <c r="E176" s="45" t="s">
        <v>1207</v>
      </c>
      <c r="F176" s="43"/>
      <c r="G176" s="43"/>
      <c r="H176" s="43"/>
      <c r="I176" s="43"/>
      <c r="J176" s="44"/>
    </row>
    <row r="177" ht="180">
      <c r="A177" s="35" t="s">
        <v>68</v>
      </c>
      <c r="B177" s="42"/>
      <c r="C177" s="43"/>
      <c r="D177" s="43"/>
      <c r="E177" s="37" t="s">
        <v>1208</v>
      </c>
      <c r="F177" s="43"/>
      <c r="G177" s="43"/>
      <c r="H177" s="43"/>
      <c r="I177" s="43"/>
      <c r="J177" s="44"/>
    </row>
    <row r="178">
      <c r="A178" s="29" t="s">
        <v>55</v>
      </c>
      <c r="B178" s="30"/>
      <c r="C178" s="31" t="s">
        <v>394</v>
      </c>
      <c r="D178" s="32"/>
      <c r="E178" s="29" t="s">
        <v>395</v>
      </c>
      <c r="F178" s="32"/>
      <c r="G178" s="32"/>
      <c r="H178" s="32"/>
      <c r="I178" s="33">
        <f>SUMIFS(I179:I186,A179:A186,"P")</f>
        <v>0</v>
      </c>
      <c r="J178" s="34"/>
    </row>
    <row r="179">
      <c r="A179" s="35" t="s">
        <v>58</v>
      </c>
      <c r="B179" s="35">
        <v>42</v>
      </c>
      <c r="C179" s="36" t="s">
        <v>1209</v>
      </c>
      <c r="D179" s="35" t="s">
        <v>106</v>
      </c>
      <c r="E179" s="37" t="s">
        <v>1210</v>
      </c>
      <c r="F179" s="38" t="s">
        <v>160</v>
      </c>
      <c r="G179" s="39">
        <v>24</v>
      </c>
      <c r="H179" s="40">
        <v>0</v>
      </c>
      <c r="I179" s="40">
        <f>ROUND(G179*H179,P4)</f>
        <v>0</v>
      </c>
      <c r="J179" s="38" t="s">
        <v>63</v>
      </c>
      <c r="O179" s="41">
        <f>I179*0.21</f>
        <v>0</v>
      </c>
      <c r="P179">
        <v>3</v>
      </c>
    </row>
    <row r="180" ht="45">
      <c r="A180" s="35" t="s">
        <v>64</v>
      </c>
      <c r="B180" s="42"/>
      <c r="C180" s="43"/>
      <c r="D180" s="43"/>
      <c r="E180" s="37" t="s">
        <v>1211</v>
      </c>
      <c r="F180" s="43"/>
      <c r="G180" s="43"/>
      <c r="H180" s="43"/>
      <c r="I180" s="43"/>
      <c r="J180" s="44"/>
    </row>
    <row r="181">
      <c r="A181" s="35" t="s">
        <v>66</v>
      </c>
      <c r="B181" s="42"/>
      <c r="C181" s="43"/>
      <c r="D181" s="43"/>
      <c r="E181" s="45" t="s">
        <v>1212</v>
      </c>
      <c r="F181" s="43"/>
      <c r="G181" s="43"/>
      <c r="H181" s="43"/>
      <c r="I181" s="43"/>
      <c r="J181" s="44"/>
    </row>
    <row r="182" ht="105">
      <c r="A182" s="35" t="s">
        <v>68</v>
      </c>
      <c r="B182" s="42"/>
      <c r="C182" s="43"/>
      <c r="D182" s="43"/>
      <c r="E182" s="37" t="s">
        <v>1213</v>
      </c>
      <c r="F182" s="43"/>
      <c r="G182" s="43"/>
      <c r="H182" s="43"/>
      <c r="I182" s="43"/>
      <c r="J182" s="44"/>
    </row>
    <row r="183">
      <c r="A183" s="35" t="s">
        <v>58</v>
      </c>
      <c r="B183" s="35">
        <v>43</v>
      </c>
      <c r="C183" s="36" t="s">
        <v>952</v>
      </c>
      <c r="D183" s="35" t="s">
        <v>60</v>
      </c>
      <c r="E183" s="37" t="s">
        <v>953</v>
      </c>
      <c r="F183" s="38" t="s">
        <v>124</v>
      </c>
      <c r="G183" s="39">
        <v>14.970000000000001</v>
      </c>
      <c r="H183" s="40">
        <v>0</v>
      </c>
      <c r="I183" s="40">
        <f>ROUND(G183*H183,P4)</f>
        <v>0</v>
      </c>
      <c r="J183" s="38" t="s">
        <v>63</v>
      </c>
      <c r="O183" s="41">
        <f>I183*0.21</f>
        <v>0</v>
      </c>
      <c r="P183">
        <v>3</v>
      </c>
    </row>
    <row r="184">
      <c r="A184" s="35" t="s">
        <v>64</v>
      </c>
      <c r="B184" s="42"/>
      <c r="C184" s="43"/>
      <c r="D184" s="43"/>
      <c r="E184" s="37" t="s">
        <v>1214</v>
      </c>
      <c r="F184" s="43"/>
      <c r="G184" s="43"/>
      <c r="H184" s="43"/>
      <c r="I184" s="43"/>
      <c r="J184" s="44"/>
    </row>
    <row r="185" ht="45">
      <c r="A185" s="35" t="s">
        <v>66</v>
      </c>
      <c r="B185" s="42"/>
      <c r="C185" s="43"/>
      <c r="D185" s="43"/>
      <c r="E185" s="45" t="s">
        <v>1215</v>
      </c>
      <c r="F185" s="43"/>
      <c r="G185" s="43"/>
      <c r="H185" s="43"/>
      <c r="I185" s="43"/>
      <c r="J185" s="44"/>
    </row>
    <row r="186" ht="150">
      <c r="A186" s="35" t="s">
        <v>68</v>
      </c>
      <c r="B186" s="46"/>
      <c r="C186" s="47"/>
      <c r="D186" s="47"/>
      <c r="E186" s="37" t="s">
        <v>441</v>
      </c>
      <c r="F186" s="47"/>
      <c r="G186" s="47"/>
      <c r="H186" s="47"/>
      <c r="I186" s="47"/>
      <c r="J18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Views>
    <sheetView showGridLines="0" workbookViewId="0"/>
  </sheetViews>
  <sheetFormatPr defaultRowHeight="15"/>
  <cols>
    <col min="1" max="1" width="9.140625" style="51" hidden="1"/>
    <col min="2" max="2" width="9.710938" style="51" customWidth="1"/>
    <col min="3" max="3" width="97.14063" style="51" customWidth="1"/>
    <col min="4" max="4" width="22.71094" style="51" customWidth="1"/>
    <col min="5" max="16384" width="9.140625" style="51"/>
  </cols>
  <sheetData>
    <row r="1">
      <c r="A1" s="52" t="s">
        <v>0</v>
      </c>
      <c r="B1" s="53"/>
      <c r="C1" s="53" t="s">
        <v>1</v>
      </c>
      <c r="D1" s="53"/>
    </row>
    <row r="2">
      <c r="A2" s="52"/>
      <c r="B2" s="53"/>
      <c r="C2" s="4" t="s">
        <v>1216</v>
      </c>
      <c r="D2" s="53"/>
    </row>
    <row r="3">
      <c r="A3" s="53"/>
      <c r="B3" s="53"/>
      <c r="C3" s="53"/>
      <c r="D3" s="53"/>
    </row>
    <row r="4" ht="20.25">
      <c r="A4" s="53"/>
      <c r="B4" s="53"/>
      <c r="C4" s="4" t="s">
        <v>3</v>
      </c>
      <c r="D4" s="53"/>
    </row>
    <row r="5">
      <c r="A5" s="53"/>
      <c r="B5" s="53"/>
      <c r="C5" s="53"/>
      <c r="D5" s="53"/>
    </row>
    <row r="6">
      <c r="B6" s="54" t="s">
        <v>1217</v>
      </c>
      <c r="C6" s="54" t="s">
        <v>7</v>
      </c>
      <c r="D6" s="54" t="s">
        <v>1218</v>
      </c>
    </row>
    <row r="7" ht="25.51181" customHeight="1">
      <c r="A7" s="51" t="s">
        <v>1219</v>
      </c>
      <c r="B7" s="55" t="s">
        <v>13</v>
      </c>
      <c r="C7" s="56" t="s">
        <v>14</v>
      </c>
      <c r="D7" s="57"/>
    </row>
    <row r="8">
      <c r="A8" s="51" t="s">
        <v>1220</v>
      </c>
      <c r="B8" s="58" t="s">
        <v>147</v>
      </c>
      <c r="C8" s="59" t="s">
        <v>1221</v>
      </c>
      <c r="D8" s="60">
        <v>2.3999999999999999</v>
      </c>
    </row>
    <row r="9">
      <c r="A9" s="61" t="s">
        <v>66</v>
      </c>
      <c r="B9" s="62"/>
      <c r="C9" s="63" t="s">
        <v>60</v>
      </c>
      <c r="D9" s="64"/>
    </row>
    <row r="10">
      <c r="A10" s="61" t="s">
        <v>66</v>
      </c>
      <c r="B10" s="62"/>
      <c r="C10" s="63" t="s">
        <v>1222</v>
      </c>
      <c r="D10" s="64">
        <v>40</v>
      </c>
    </row>
    <row r="11">
      <c r="A11" s="61" t="s">
        <v>66</v>
      </c>
      <c r="B11" s="62"/>
      <c r="C11" s="63" t="s">
        <v>1223</v>
      </c>
      <c r="D11" s="64">
        <v>0.059999999999999998</v>
      </c>
    </row>
    <row r="12">
      <c r="A12" s="61" t="s">
        <v>66</v>
      </c>
      <c r="B12" s="62"/>
      <c r="C12" s="65" t="s">
        <v>1224</v>
      </c>
      <c r="D12" s="66">
        <v>2.3999999999999999</v>
      </c>
    </row>
    <row r="13">
      <c r="A13" s="51" t="s">
        <v>1220</v>
      </c>
      <c r="B13" s="58" t="s">
        <v>187</v>
      </c>
      <c r="C13" s="59" t="s">
        <v>1225</v>
      </c>
      <c r="D13" s="60">
        <v>16</v>
      </c>
    </row>
    <row r="14">
      <c r="A14" s="61" t="s">
        <v>66</v>
      </c>
      <c r="B14" s="62"/>
      <c r="C14" s="63" t="s">
        <v>60</v>
      </c>
      <c r="D14" s="64"/>
    </row>
    <row r="15">
      <c r="A15" s="61" t="s">
        <v>66</v>
      </c>
      <c r="B15" s="62"/>
      <c r="C15" s="65" t="s">
        <v>1226</v>
      </c>
      <c r="D15" s="66">
        <v>16</v>
      </c>
    </row>
    <row r="16">
      <c r="A16" s="51" t="s">
        <v>1220</v>
      </c>
      <c r="B16" s="58" t="s">
        <v>177</v>
      </c>
      <c r="C16" s="59" t="s">
        <v>1227</v>
      </c>
      <c r="D16" s="60">
        <v>1290</v>
      </c>
    </row>
    <row r="17">
      <c r="A17" s="61" t="s">
        <v>66</v>
      </c>
      <c r="B17" s="62"/>
      <c r="C17" s="63" t="s">
        <v>60</v>
      </c>
      <c r="D17" s="64"/>
    </row>
    <row r="18">
      <c r="A18" s="61" t="s">
        <v>66</v>
      </c>
      <c r="B18" s="62"/>
      <c r="C18" s="63" t="s">
        <v>1228</v>
      </c>
      <c r="D18" s="64">
        <v>3225</v>
      </c>
    </row>
    <row r="19">
      <c r="A19" s="61" t="s">
        <v>66</v>
      </c>
      <c r="B19" s="62"/>
      <c r="C19" s="63" t="s">
        <v>1229</v>
      </c>
      <c r="D19" s="64">
        <v>0.40000000000000002</v>
      </c>
    </row>
    <row r="20">
      <c r="A20" s="61" t="s">
        <v>66</v>
      </c>
      <c r="B20" s="62"/>
      <c r="C20" s="65" t="s">
        <v>1224</v>
      </c>
      <c r="D20" s="66">
        <v>1290</v>
      </c>
    </row>
    <row r="21">
      <c r="A21" s="51" t="s">
        <v>1220</v>
      </c>
      <c r="B21" s="58" t="s">
        <v>375</v>
      </c>
      <c r="C21" s="59" t="s">
        <v>1230</v>
      </c>
      <c r="D21" s="60">
        <v>9.266</v>
      </c>
    </row>
    <row r="22">
      <c r="A22" s="61" t="s">
        <v>66</v>
      </c>
      <c r="B22" s="62"/>
      <c r="C22" s="63" t="s">
        <v>60</v>
      </c>
      <c r="D22" s="64"/>
    </row>
    <row r="23">
      <c r="A23" s="61" t="s">
        <v>66</v>
      </c>
      <c r="B23" s="62"/>
      <c r="C23" s="63" t="s">
        <v>1231</v>
      </c>
      <c r="D23" s="64">
        <v>51.359999999999999</v>
      </c>
    </row>
    <row r="24">
      <c r="A24" s="61" t="s">
        <v>66</v>
      </c>
      <c r="B24" s="62"/>
      <c r="C24" s="63" t="s">
        <v>1232</v>
      </c>
      <c r="D24" s="64">
        <v>5.0300000000000002</v>
      </c>
    </row>
    <row r="25">
      <c r="A25" s="61" t="s">
        <v>66</v>
      </c>
      <c r="B25" s="62"/>
      <c r="C25" s="63" t="s">
        <v>1233</v>
      </c>
      <c r="D25" s="64">
        <v>46.329999999999998</v>
      </c>
    </row>
    <row r="26">
      <c r="A26" s="61" t="s">
        <v>66</v>
      </c>
      <c r="B26" s="62"/>
      <c r="C26" s="65" t="s">
        <v>1234</v>
      </c>
      <c r="D26" s="66">
        <v>9.266</v>
      </c>
    </row>
    <row r="27">
      <c r="A27" s="51" t="s">
        <v>1220</v>
      </c>
      <c r="B27" s="58" t="s">
        <v>216</v>
      </c>
      <c r="C27" s="59" t="s">
        <v>1235</v>
      </c>
      <c r="D27" s="60">
        <v>72.010000000000005</v>
      </c>
    </row>
    <row r="28">
      <c r="A28" s="61" t="s">
        <v>66</v>
      </c>
      <c r="B28" s="62"/>
      <c r="C28" s="63" t="s">
        <v>60</v>
      </c>
      <c r="D28" s="64"/>
    </row>
    <row r="29">
      <c r="A29" s="61" t="s">
        <v>66</v>
      </c>
      <c r="B29" s="62"/>
      <c r="C29" s="63" t="s">
        <v>1236</v>
      </c>
      <c r="D29" s="64">
        <v>77.040000000000006</v>
      </c>
    </row>
    <row r="30">
      <c r="A30" s="61" t="s">
        <v>66</v>
      </c>
      <c r="B30" s="62"/>
      <c r="C30" s="63" t="s">
        <v>1232</v>
      </c>
      <c r="D30" s="64">
        <v>5.0300000000000002</v>
      </c>
    </row>
    <row r="31">
      <c r="A31" s="61" t="s">
        <v>66</v>
      </c>
      <c r="B31" s="62"/>
      <c r="C31" s="65" t="s">
        <v>1233</v>
      </c>
      <c r="D31" s="66">
        <v>72.010000000000005</v>
      </c>
    </row>
    <row r="32">
      <c r="A32" s="51" t="s">
        <v>1220</v>
      </c>
      <c r="B32" s="58" t="s">
        <v>264</v>
      </c>
      <c r="C32" s="59" t="s">
        <v>1237</v>
      </c>
      <c r="D32" s="60">
        <v>17.120000000000001</v>
      </c>
    </row>
    <row r="33">
      <c r="A33" s="61" t="s">
        <v>66</v>
      </c>
      <c r="B33" s="62"/>
      <c r="C33" s="63" t="s">
        <v>60</v>
      </c>
      <c r="D33" s="64"/>
    </row>
    <row r="34">
      <c r="A34" s="61" t="s">
        <v>66</v>
      </c>
      <c r="B34" s="62"/>
      <c r="C34" s="65" t="s">
        <v>1238</v>
      </c>
      <c r="D34" s="66">
        <v>17.120000000000001</v>
      </c>
    </row>
    <row r="35">
      <c r="A35" s="51" t="s">
        <v>1220</v>
      </c>
      <c r="B35" s="58" t="s">
        <v>136</v>
      </c>
      <c r="C35" s="59" t="s">
        <v>1239</v>
      </c>
      <c r="D35" s="60">
        <v>322.5</v>
      </c>
    </row>
    <row r="36">
      <c r="A36" s="61" t="s">
        <v>66</v>
      </c>
      <c r="B36" s="62"/>
      <c r="C36" s="63" t="s">
        <v>60</v>
      </c>
      <c r="D36" s="64"/>
    </row>
    <row r="37">
      <c r="A37" s="61" t="s">
        <v>66</v>
      </c>
      <c r="B37" s="62"/>
      <c r="C37" s="63" t="s">
        <v>1228</v>
      </c>
      <c r="D37" s="64">
        <v>3225</v>
      </c>
    </row>
    <row r="38">
      <c r="A38" s="61" t="s">
        <v>66</v>
      </c>
      <c r="B38" s="62"/>
      <c r="C38" s="63" t="s">
        <v>1240</v>
      </c>
      <c r="D38" s="64">
        <v>0.10000000000000001</v>
      </c>
    </row>
    <row r="39">
      <c r="A39" s="61" t="s">
        <v>66</v>
      </c>
      <c r="B39" s="62"/>
      <c r="C39" s="65" t="s">
        <v>1224</v>
      </c>
      <c r="D39" s="66">
        <v>322.5</v>
      </c>
    </row>
    <row r="40">
      <c r="A40" s="51" t="s">
        <v>1220</v>
      </c>
      <c r="B40" s="58" t="s">
        <v>442</v>
      </c>
      <c r="C40" s="59" t="s">
        <v>1241</v>
      </c>
      <c r="D40" s="60">
        <v>10</v>
      </c>
    </row>
    <row r="41">
      <c r="A41" s="61" t="s">
        <v>66</v>
      </c>
      <c r="B41" s="62"/>
      <c r="C41" s="63" t="s">
        <v>60</v>
      </c>
      <c r="D41" s="64"/>
    </row>
    <row r="42">
      <c r="A42" s="61" t="s">
        <v>66</v>
      </c>
      <c r="B42" s="62"/>
      <c r="C42" s="65" t="s">
        <v>1242</v>
      </c>
      <c r="D42" s="66">
        <v>10</v>
      </c>
    </row>
    <row r="43">
      <c r="A43" s="51" t="s">
        <v>1220</v>
      </c>
      <c r="B43" s="58" t="s">
        <v>447</v>
      </c>
      <c r="C43" s="59" t="s">
        <v>1243</v>
      </c>
      <c r="D43" s="60">
        <v>10</v>
      </c>
    </row>
    <row r="44">
      <c r="A44" s="61" t="s">
        <v>66</v>
      </c>
      <c r="B44" s="62"/>
      <c r="C44" s="63" t="s">
        <v>60</v>
      </c>
      <c r="D44" s="64"/>
    </row>
    <row r="45">
      <c r="A45" s="61" t="s">
        <v>66</v>
      </c>
      <c r="B45" s="62"/>
      <c r="C45" s="65" t="s">
        <v>1242</v>
      </c>
      <c r="D45" s="66">
        <v>10</v>
      </c>
    </row>
    <row r="46">
      <c r="A46" s="51" t="s">
        <v>1220</v>
      </c>
      <c r="B46" s="58" t="s">
        <v>196</v>
      </c>
      <c r="C46" s="59" t="s">
        <v>1244</v>
      </c>
      <c r="D46" s="60">
        <v>318.78800000000001</v>
      </c>
    </row>
    <row r="47">
      <c r="A47" s="61" t="s">
        <v>66</v>
      </c>
      <c r="B47" s="62"/>
      <c r="C47" s="63" t="s">
        <v>60</v>
      </c>
      <c r="D47" s="64"/>
    </row>
    <row r="48">
      <c r="A48" s="61" t="s">
        <v>66</v>
      </c>
      <c r="B48" s="62"/>
      <c r="C48" s="63" t="s">
        <v>1245</v>
      </c>
      <c r="D48" s="64">
        <v>222.56</v>
      </c>
    </row>
    <row r="49">
      <c r="A49" s="61" t="s">
        <v>66</v>
      </c>
      <c r="B49" s="62"/>
      <c r="C49" s="63" t="s">
        <v>1246</v>
      </c>
      <c r="D49" s="64">
        <v>78.408000000000001</v>
      </c>
    </row>
    <row r="50">
      <c r="A50" s="61" t="s">
        <v>66</v>
      </c>
      <c r="B50" s="62"/>
      <c r="C50" s="63" t="s">
        <v>1247</v>
      </c>
      <c r="D50" s="64">
        <v>17.82</v>
      </c>
    </row>
    <row r="51">
      <c r="A51" s="61" t="s">
        <v>66</v>
      </c>
      <c r="B51" s="62"/>
      <c r="C51" s="65" t="s">
        <v>1248</v>
      </c>
      <c r="D51" s="66">
        <v>318.78800000000001</v>
      </c>
    </row>
    <row r="52">
      <c r="A52" s="51" t="s">
        <v>1220</v>
      </c>
      <c r="B52" s="58" t="s">
        <v>452</v>
      </c>
      <c r="C52" s="59" t="s">
        <v>1249</v>
      </c>
      <c r="D52" s="60">
        <v>40</v>
      </c>
    </row>
    <row r="53">
      <c r="A53" s="61" t="s">
        <v>66</v>
      </c>
      <c r="B53" s="62"/>
      <c r="C53" s="65" t="s">
        <v>1222</v>
      </c>
      <c r="D53" s="66">
        <v>40</v>
      </c>
    </row>
    <row r="54">
      <c r="A54" s="51" t="s">
        <v>1220</v>
      </c>
      <c r="B54" s="58" t="s">
        <v>172</v>
      </c>
      <c r="C54" s="59" t="s">
        <v>1250</v>
      </c>
      <c r="D54" s="60">
        <v>70</v>
      </c>
    </row>
    <row r="55">
      <c r="A55" s="61" t="s">
        <v>66</v>
      </c>
      <c r="B55" s="62"/>
      <c r="C55" s="63" t="s">
        <v>60</v>
      </c>
      <c r="D55" s="64"/>
    </row>
    <row r="56">
      <c r="A56" s="61" t="s">
        <v>66</v>
      </c>
      <c r="B56" s="62"/>
      <c r="C56" s="63" t="s">
        <v>1251</v>
      </c>
      <c r="D56" s="64">
        <v>350</v>
      </c>
    </row>
    <row r="57">
      <c r="A57" s="61" t="s">
        <v>66</v>
      </c>
      <c r="B57" s="62"/>
      <c r="C57" s="63" t="s">
        <v>1252</v>
      </c>
      <c r="D57" s="64">
        <v>0.20000000000000001</v>
      </c>
    </row>
    <row r="58">
      <c r="A58" s="61" t="s">
        <v>66</v>
      </c>
      <c r="B58" s="62"/>
      <c r="C58" s="65" t="s">
        <v>1224</v>
      </c>
      <c r="D58" s="66">
        <v>70</v>
      </c>
    </row>
    <row r="59">
      <c r="A59" s="51" t="s">
        <v>1220</v>
      </c>
      <c r="B59" s="58" t="s">
        <v>151</v>
      </c>
      <c r="C59" s="59" t="s">
        <v>1253</v>
      </c>
      <c r="D59" s="60">
        <v>322.5</v>
      </c>
    </row>
    <row r="60">
      <c r="A60" s="61" t="s">
        <v>66</v>
      </c>
      <c r="B60" s="62"/>
      <c r="C60" s="63" t="s">
        <v>60</v>
      </c>
      <c r="D60" s="64"/>
    </row>
    <row r="61">
      <c r="A61" s="61" t="s">
        <v>66</v>
      </c>
      <c r="B61" s="62"/>
      <c r="C61" s="63" t="s">
        <v>1228</v>
      </c>
      <c r="D61" s="64">
        <v>3225</v>
      </c>
    </row>
    <row r="62">
      <c r="A62" s="61" t="s">
        <v>66</v>
      </c>
      <c r="B62" s="62"/>
      <c r="C62" s="63" t="s">
        <v>1254</v>
      </c>
      <c r="D62" s="64">
        <v>0.10000000000000001</v>
      </c>
    </row>
    <row r="63">
      <c r="A63" s="61" t="s">
        <v>66</v>
      </c>
      <c r="B63" s="62"/>
      <c r="C63" s="65" t="s">
        <v>1224</v>
      </c>
      <c r="D63" s="66">
        <v>322.5</v>
      </c>
    </row>
    <row r="64">
      <c r="A64" s="51" t="s">
        <v>1220</v>
      </c>
      <c r="B64" s="58" t="s">
        <v>136</v>
      </c>
      <c r="C64" s="59" t="s">
        <v>1255</v>
      </c>
      <c r="D64" s="60">
        <v>596.625</v>
      </c>
    </row>
    <row r="65">
      <c r="A65" s="61" t="s">
        <v>66</v>
      </c>
      <c r="B65" s="62"/>
      <c r="C65" s="63" t="s">
        <v>60</v>
      </c>
      <c r="D65" s="64"/>
    </row>
    <row r="66">
      <c r="A66" s="61" t="s">
        <v>66</v>
      </c>
      <c r="B66" s="62"/>
      <c r="C66" s="63" t="s">
        <v>1228</v>
      </c>
      <c r="D66" s="64">
        <v>3225</v>
      </c>
    </row>
    <row r="67">
      <c r="A67" s="61" t="s">
        <v>66</v>
      </c>
      <c r="B67" s="62"/>
      <c r="C67" s="63" t="s">
        <v>1256</v>
      </c>
      <c r="D67" s="64">
        <v>0.185</v>
      </c>
    </row>
    <row r="68">
      <c r="A68" s="61" t="s">
        <v>66</v>
      </c>
      <c r="B68" s="62"/>
      <c r="C68" s="65" t="s">
        <v>1224</v>
      </c>
      <c r="D68" s="66">
        <v>596.625</v>
      </c>
    </row>
    <row r="69">
      <c r="A69" s="51" t="s">
        <v>1220</v>
      </c>
      <c r="B69" s="58" t="s">
        <v>437</v>
      </c>
      <c r="C69" s="59" t="s">
        <v>1257</v>
      </c>
      <c r="D69" s="60">
        <v>5</v>
      </c>
    </row>
    <row r="70">
      <c r="A70" s="61" t="s">
        <v>66</v>
      </c>
      <c r="B70" s="62"/>
      <c r="C70" s="63" t="s">
        <v>60</v>
      </c>
      <c r="D70" s="64"/>
    </row>
    <row r="71">
      <c r="A71" s="61" t="s">
        <v>66</v>
      </c>
      <c r="B71" s="62"/>
      <c r="C71" s="65" t="s">
        <v>268</v>
      </c>
      <c r="D71" s="66">
        <v>5</v>
      </c>
    </row>
    <row r="72">
      <c r="A72" s="51" t="s">
        <v>1220</v>
      </c>
      <c r="B72" s="58" t="s">
        <v>158</v>
      </c>
      <c r="C72" s="59" t="s">
        <v>1258</v>
      </c>
      <c r="D72" s="60">
        <v>170</v>
      </c>
    </row>
    <row r="73">
      <c r="A73" s="61" t="s">
        <v>66</v>
      </c>
      <c r="B73" s="62"/>
      <c r="C73" s="63" t="s">
        <v>60</v>
      </c>
      <c r="D73" s="64"/>
    </row>
    <row r="74">
      <c r="A74" s="61" t="s">
        <v>66</v>
      </c>
      <c r="B74" s="62"/>
      <c r="C74" s="63" t="s">
        <v>1259</v>
      </c>
      <c r="D74" s="64">
        <v>400</v>
      </c>
    </row>
    <row r="75">
      <c r="A75" s="61" t="s">
        <v>66</v>
      </c>
      <c r="B75" s="62"/>
      <c r="C75" s="63" t="s">
        <v>1260</v>
      </c>
      <c r="D75" s="64">
        <v>80</v>
      </c>
    </row>
    <row r="76">
      <c r="A76" s="61" t="s">
        <v>66</v>
      </c>
      <c r="B76" s="62"/>
      <c r="C76" s="63" t="s">
        <v>1261</v>
      </c>
      <c r="D76" s="64">
        <v>90</v>
      </c>
    </row>
    <row r="77">
      <c r="A77" s="61" t="s">
        <v>66</v>
      </c>
      <c r="B77" s="62"/>
      <c r="C77" s="65" t="s">
        <v>1262</v>
      </c>
      <c r="D77" s="66">
        <v>170</v>
      </c>
    </row>
    <row r="78">
      <c r="A78" s="51" t="s">
        <v>1220</v>
      </c>
      <c r="B78" s="58" t="s">
        <v>406</v>
      </c>
      <c r="C78" s="59" t="s">
        <v>1263</v>
      </c>
      <c r="D78" s="60">
        <v>29</v>
      </c>
    </row>
    <row r="79">
      <c r="A79" s="61" t="s">
        <v>66</v>
      </c>
      <c r="B79" s="62"/>
      <c r="C79" s="63" t="s">
        <v>60</v>
      </c>
      <c r="D79" s="64"/>
    </row>
    <row r="80">
      <c r="A80" s="61" t="s">
        <v>66</v>
      </c>
      <c r="B80" s="62"/>
      <c r="C80" s="65" t="s">
        <v>1264</v>
      </c>
      <c r="D80" s="66">
        <v>29</v>
      </c>
    </row>
    <row r="81">
      <c r="A81" s="51" t="s">
        <v>1220</v>
      </c>
      <c r="B81" s="58" t="s">
        <v>259</v>
      </c>
      <c r="C81" s="59" t="s">
        <v>1265</v>
      </c>
      <c r="D81" s="60">
        <v>7.1280000000000001</v>
      </c>
    </row>
    <row r="82">
      <c r="A82" s="61" t="s">
        <v>66</v>
      </c>
      <c r="B82" s="62"/>
      <c r="C82" s="63" t="s">
        <v>60</v>
      </c>
      <c r="D82" s="64"/>
    </row>
    <row r="83">
      <c r="A83" s="61" t="s">
        <v>66</v>
      </c>
      <c r="B83" s="62"/>
      <c r="C83" s="65" t="s">
        <v>1266</v>
      </c>
      <c r="D83" s="66">
        <v>7.1280000000000001</v>
      </c>
    </row>
    <row r="84">
      <c r="A84" s="51" t="s">
        <v>1220</v>
      </c>
      <c r="B84" s="58" t="s">
        <v>192</v>
      </c>
      <c r="C84" s="59" t="s">
        <v>1267</v>
      </c>
      <c r="D84" s="60">
        <v>10</v>
      </c>
    </row>
    <row r="85">
      <c r="A85" s="61" t="s">
        <v>66</v>
      </c>
      <c r="B85" s="62"/>
      <c r="C85" s="63" t="s">
        <v>60</v>
      </c>
      <c r="D85" s="64"/>
    </row>
    <row r="86">
      <c r="A86" s="61" t="s">
        <v>66</v>
      </c>
      <c r="B86" s="62"/>
      <c r="C86" s="65" t="s">
        <v>1242</v>
      </c>
      <c r="D86" s="66">
        <v>10</v>
      </c>
    </row>
    <row r="87">
      <c r="A87" s="51" t="s">
        <v>1220</v>
      </c>
      <c r="B87" s="58" t="s">
        <v>155</v>
      </c>
      <c r="C87" s="59" t="s">
        <v>1268</v>
      </c>
      <c r="D87" s="60">
        <v>2.3999999999999999</v>
      </c>
    </row>
    <row r="88">
      <c r="A88" s="61" t="s">
        <v>66</v>
      </c>
      <c r="B88" s="62"/>
      <c r="C88" s="63" t="s">
        <v>60</v>
      </c>
      <c r="D88" s="64"/>
    </row>
    <row r="89">
      <c r="A89" s="61" t="s">
        <v>66</v>
      </c>
      <c r="B89" s="62"/>
      <c r="C89" s="63" t="s">
        <v>1222</v>
      </c>
      <c r="D89" s="64">
        <v>40</v>
      </c>
    </row>
    <row r="90">
      <c r="A90" s="61" t="s">
        <v>66</v>
      </c>
      <c r="B90" s="62"/>
      <c r="C90" s="63" t="s">
        <v>1223</v>
      </c>
      <c r="D90" s="64">
        <v>0.059999999999999998</v>
      </c>
    </row>
    <row r="91">
      <c r="A91" s="61" t="s">
        <v>66</v>
      </c>
      <c r="B91" s="62"/>
      <c r="C91" s="65" t="s">
        <v>1224</v>
      </c>
      <c r="D91" s="66">
        <v>2.3999999999999999</v>
      </c>
    </row>
    <row r="92">
      <c r="A92" s="51" t="s">
        <v>1220</v>
      </c>
      <c r="B92" s="58" t="s">
        <v>143</v>
      </c>
      <c r="C92" s="59" t="s">
        <v>1269</v>
      </c>
      <c r="D92" s="60">
        <v>241.875</v>
      </c>
    </row>
    <row r="93">
      <c r="A93" s="61" t="s">
        <v>66</v>
      </c>
      <c r="B93" s="62"/>
      <c r="C93" s="63" t="s">
        <v>60</v>
      </c>
      <c r="D93" s="64"/>
    </row>
    <row r="94">
      <c r="A94" s="61" t="s">
        <v>66</v>
      </c>
      <c r="B94" s="62"/>
      <c r="C94" s="63" t="s">
        <v>1228</v>
      </c>
      <c r="D94" s="64">
        <v>3225</v>
      </c>
    </row>
    <row r="95">
      <c r="A95" s="61" t="s">
        <v>66</v>
      </c>
      <c r="B95" s="62"/>
      <c r="C95" s="63" t="s">
        <v>1270</v>
      </c>
      <c r="D95" s="64">
        <v>0.074999999999999997</v>
      </c>
    </row>
    <row r="96">
      <c r="A96" s="61" t="s">
        <v>66</v>
      </c>
      <c r="B96" s="62"/>
      <c r="C96" s="63" t="s">
        <v>1224</v>
      </c>
      <c r="D96" s="64">
        <v>241.875</v>
      </c>
    </row>
    <row r="97" ht="25.51181" customHeight="1">
      <c r="A97" s="51" t="s">
        <v>1219</v>
      </c>
      <c r="B97" s="55" t="s">
        <v>15</v>
      </c>
      <c r="C97" s="67" t="s">
        <v>16</v>
      </c>
      <c r="D97" s="68"/>
    </row>
    <row r="98">
      <c r="A98" s="51" t="s">
        <v>1220</v>
      </c>
      <c r="B98" s="58" t="s">
        <v>136</v>
      </c>
      <c r="C98" s="59" t="s">
        <v>1255</v>
      </c>
      <c r="D98" s="60">
        <v>2.3999999999999999</v>
      </c>
    </row>
    <row r="99">
      <c r="A99" s="61" t="s">
        <v>66</v>
      </c>
      <c r="B99" s="62"/>
      <c r="C99" s="63" t="s">
        <v>60</v>
      </c>
      <c r="D99" s="64"/>
    </row>
    <row r="100">
      <c r="A100" s="61" t="s">
        <v>66</v>
      </c>
      <c r="B100" s="62"/>
      <c r="C100" s="63" t="s">
        <v>1271</v>
      </c>
      <c r="D100" s="64">
        <v>12</v>
      </c>
    </row>
    <row r="101">
      <c r="A101" s="61" t="s">
        <v>66</v>
      </c>
      <c r="B101" s="62"/>
      <c r="C101" s="63" t="s">
        <v>1252</v>
      </c>
      <c r="D101" s="64">
        <v>0.20000000000000001</v>
      </c>
    </row>
    <row r="102">
      <c r="A102" s="61" t="s">
        <v>66</v>
      </c>
      <c r="B102" s="62"/>
      <c r="C102" s="63" t="s">
        <v>1224</v>
      </c>
      <c r="D102" s="64">
        <v>2.3999999999999999</v>
      </c>
    </row>
    <row r="103" ht="25.51181" customHeight="1">
      <c r="A103" s="51" t="s">
        <v>1219</v>
      </c>
      <c r="B103" s="55" t="s">
        <v>23</v>
      </c>
      <c r="C103" s="67" t="s">
        <v>24</v>
      </c>
      <c r="D103" s="68"/>
    </row>
    <row r="104">
      <c r="A104" s="51" t="s">
        <v>1220</v>
      </c>
      <c r="B104" s="58" t="s">
        <v>685</v>
      </c>
      <c r="C104" s="59" t="s">
        <v>1272</v>
      </c>
      <c r="D104" s="60">
        <v>334</v>
      </c>
    </row>
    <row r="105">
      <c r="A105" s="61" t="s">
        <v>66</v>
      </c>
      <c r="B105" s="62"/>
      <c r="C105" s="63" t="s">
        <v>60</v>
      </c>
      <c r="D105" s="64"/>
    </row>
    <row r="106">
      <c r="A106" s="61" t="s">
        <v>66</v>
      </c>
      <c r="B106" s="62"/>
      <c r="C106" s="63" t="s">
        <v>1273</v>
      </c>
      <c r="D106" s="64">
        <v>334</v>
      </c>
    </row>
    <row r="107" ht="25.51181" customHeight="1">
      <c r="A107" s="51" t="s">
        <v>1219</v>
      </c>
      <c r="B107" s="55" t="s">
        <v>27</v>
      </c>
      <c r="C107" s="67" t="s">
        <v>28</v>
      </c>
      <c r="D107" s="68"/>
    </row>
    <row r="108">
      <c r="A108" s="51" t="s">
        <v>1220</v>
      </c>
      <c r="B108" s="58" t="s">
        <v>216</v>
      </c>
      <c r="C108" s="59" t="s">
        <v>1274</v>
      </c>
      <c r="D108" s="60">
        <v>27.027000000000001</v>
      </c>
    </row>
    <row r="109">
      <c r="A109" s="61" t="s">
        <v>66</v>
      </c>
      <c r="B109" s="62"/>
      <c r="C109" s="63" t="s">
        <v>60</v>
      </c>
      <c r="D109" s="64"/>
    </row>
    <row r="110">
      <c r="A110" s="61" t="s">
        <v>66</v>
      </c>
      <c r="B110" s="62"/>
      <c r="C110" s="63" t="s">
        <v>1275</v>
      </c>
      <c r="D110" s="64">
        <v>29.699999999999999</v>
      </c>
    </row>
    <row r="111">
      <c r="A111" s="61" t="s">
        <v>66</v>
      </c>
      <c r="B111" s="62"/>
      <c r="C111" s="63" t="s">
        <v>1276</v>
      </c>
      <c r="D111" s="64">
        <v>2.673</v>
      </c>
    </row>
    <row r="112">
      <c r="A112" s="61" t="s">
        <v>66</v>
      </c>
      <c r="B112" s="62"/>
      <c r="C112" s="65" t="s">
        <v>1233</v>
      </c>
      <c r="D112" s="66">
        <v>27.027000000000001</v>
      </c>
    </row>
    <row r="113">
      <c r="A113" s="51" t="s">
        <v>1220</v>
      </c>
      <c r="B113" s="58" t="s">
        <v>264</v>
      </c>
      <c r="C113" s="59" t="s">
        <v>1277</v>
      </c>
      <c r="D113" s="60">
        <v>6.5519999999999996</v>
      </c>
    </row>
    <row r="114">
      <c r="A114" s="61" t="s">
        <v>66</v>
      </c>
      <c r="B114" s="62"/>
      <c r="C114" s="63" t="s">
        <v>60</v>
      </c>
      <c r="D114" s="64"/>
    </row>
    <row r="115">
      <c r="A115" s="61" t="s">
        <v>66</v>
      </c>
      <c r="B115" s="62"/>
      <c r="C115" s="63" t="s">
        <v>1278</v>
      </c>
      <c r="D115" s="64">
        <v>5.4000000000000004</v>
      </c>
    </row>
    <row r="116">
      <c r="A116" s="61" t="s">
        <v>66</v>
      </c>
      <c r="B116" s="62"/>
      <c r="C116" s="63" t="s">
        <v>1279</v>
      </c>
      <c r="D116" s="64">
        <v>1.1519999999999999</v>
      </c>
    </row>
    <row r="117">
      <c r="A117" s="61" t="s">
        <v>66</v>
      </c>
      <c r="B117" s="62"/>
      <c r="C117" s="65" t="s">
        <v>1280</v>
      </c>
      <c r="D117" s="66">
        <v>6.5519999999999996</v>
      </c>
    </row>
    <row r="118">
      <c r="A118" s="51" t="s">
        <v>1220</v>
      </c>
      <c r="B118" s="58" t="s">
        <v>823</v>
      </c>
      <c r="C118" s="59" t="s">
        <v>1281</v>
      </c>
      <c r="D118" s="60">
        <v>7.2000000000000002</v>
      </c>
    </row>
    <row r="119">
      <c r="A119" s="61" t="s">
        <v>66</v>
      </c>
      <c r="B119" s="62"/>
      <c r="C119" s="63" t="s">
        <v>1282</v>
      </c>
      <c r="D119" s="64">
        <v>0.45000000000000001</v>
      </c>
    </row>
    <row r="120">
      <c r="A120" s="61" t="s">
        <v>66</v>
      </c>
      <c r="B120" s="62"/>
      <c r="C120" s="63" t="s">
        <v>1283</v>
      </c>
      <c r="D120" s="64">
        <v>6.75</v>
      </c>
    </row>
    <row r="121">
      <c r="A121" s="61" t="s">
        <v>66</v>
      </c>
      <c r="B121" s="62"/>
      <c r="C121" s="65" t="s">
        <v>1280</v>
      </c>
      <c r="D121" s="66">
        <v>7.2000000000000002</v>
      </c>
    </row>
    <row r="122">
      <c r="A122" s="51" t="s">
        <v>1220</v>
      </c>
      <c r="B122" s="58" t="s">
        <v>196</v>
      </c>
      <c r="C122" s="59" t="s">
        <v>1284</v>
      </c>
      <c r="D122" s="60">
        <v>84.456000000000003</v>
      </c>
    </row>
    <row r="123">
      <c r="A123" s="61" t="s">
        <v>66</v>
      </c>
      <c r="B123" s="62"/>
      <c r="C123" s="63" t="s">
        <v>60</v>
      </c>
      <c r="D123" s="64"/>
    </row>
    <row r="124">
      <c r="A124" s="61" t="s">
        <v>66</v>
      </c>
      <c r="B124" s="62"/>
      <c r="C124" s="63" t="s">
        <v>1285</v>
      </c>
      <c r="D124" s="64">
        <v>81</v>
      </c>
    </row>
    <row r="125">
      <c r="A125" s="61" t="s">
        <v>66</v>
      </c>
      <c r="B125" s="62"/>
      <c r="C125" s="63" t="s">
        <v>1286</v>
      </c>
      <c r="D125" s="64">
        <v>3.456</v>
      </c>
    </row>
    <row r="126">
      <c r="A126" s="61" t="s">
        <v>66</v>
      </c>
      <c r="B126" s="62"/>
      <c r="C126" s="65" t="s">
        <v>1280</v>
      </c>
      <c r="D126" s="66">
        <v>84.456000000000003</v>
      </c>
    </row>
    <row r="127">
      <c r="A127" s="51" t="s">
        <v>1220</v>
      </c>
      <c r="B127" s="58" t="s">
        <v>437</v>
      </c>
      <c r="C127" s="59" t="s">
        <v>1287</v>
      </c>
      <c r="D127" s="60">
        <v>1.032</v>
      </c>
    </row>
    <row r="128">
      <c r="A128" s="61" t="s">
        <v>66</v>
      </c>
      <c r="B128" s="62"/>
      <c r="C128" s="63" t="s">
        <v>60</v>
      </c>
      <c r="D128" s="64"/>
    </row>
    <row r="129">
      <c r="A129" s="61" t="s">
        <v>66</v>
      </c>
      <c r="B129" s="62"/>
      <c r="C129" s="63" t="s">
        <v>1288</v>
      </c>
      <c r="D129" s="64">
        <v>0.032000000000000001</v>
      </c>
    </row>
    <row r="130">
      <c r="A130" s="61" t="s">
        <v>66</v>
      </c>
      <c r="B130" s="62"/>
      <c r="C130" s="63" t="s">
        <v>134</v>
      </c>
      <c r="D130" s="64">
        <v>1</v>
      </c>
    </row>
    <row r="131">
      <c r="A131" s="61" t="s">
        <v>66</v>
      </c>
      <c r="B131" s="62"/>
      <c r="C131" s="65" t="s">
        <v>1280</v>
      </c>
      <c r="D131" s="66">
        <v>1.032</v>
      </c>
    </row>
    <row r="132">
      <c r="A132" s="51" t="s">
        <v>1220</v>
      </c>
      <c r="B132" s="58" t="s">
        <v>1098</v>
      </c>
      <c r="C132" s="59" t="s">
        <v>1289</v>
      </c>
      <c r="D132" s="60">
        <v>6.3090000000000002</v>
      </c>
    </row>
    <row r="133">
      <c r="A133" s="61" t="s">
        <v>66</v>
      </c>
      <c r="B133" s="62"/>
      <c r="C133" s="63" t="s">
        <v>60</v>
      </c>
      <c r="D133" s="64"/>
    </row>
    <row r="134">
      <c r="A134" s="61" t="s">
        <v>66</v>
      </c>
      <c r="B134" s="62"/>
      <c r="C134" s="63" t="s">
        <v>1290</v>
      </c>
      <c r="D134" s="64">
        <v>7.2000000000000002</v>
      </c>
    </row>
    <row r="135">
      <c r="A135" s="61" t="s">
        <v>66</v>
      </c>
      <c r="B135" s="62"/>
      <c r="C135" s="63" t="s">
        <v>1291</v>
      </c>
      <c r="D135" s="64">
        <v>0.89100000000000001</v>
      </c>
    </row>
    <row r="136">
      <c r="A136" s="61" t="s">
        <v>66</v>
      </c>
      <c r="B136" s="62"/>
      <c r="C136" s="63" t="s">
        <v>1233</v>
      </c>
      <c r="D136" s="64">
        <v>6.3090000000000002</v>
      </c>
    </row>
    <row r="137" ht="25.51181" customHeight="1">
      <c r="A137" s="51" t="s">
        <v>1219</v>
      </c>
      <c r="B137" s="55" t="s">
        <v>35</v>
      </c>
      <c r="C137" s="67" t="s">
        <v>36</v>
      </c>
      <c r="D137" s="68"/>
    </row>
    <row r="138">
      <c r="A138" s="51" t="s">
        <v>1220</v>
      </c>
      <c r="B138" s="58" t="s">
        <v>172</v>
      </c>
      <c r="C138" s="59" t="s">
        <v>1292</v>
      </c>
      <c r="D138" s="60">
        <v>81.599999999999994</v>
      </c>
    </row>
    <row r="139">
      <c r="A139" s="61" t="s">
        <v>66</v>
      </c>
      <c r="B139" s="62"/>
      <c r="C139" s="63" t="s">
        <v>60</v>
      </c>
      <c r="D139" s="64"/>
    </row>
    <row r="140">
      <c r="A140" s="61" t="s">
        <v>66</v>
      </c>
      <c r="B140" s="62"/>
      <c r="C140" s="65" t="s">
        <v>1293</v>
      </c>
      <c r="D140" s="66">
        <v>81.599999999999994</v>
      </c>
    </row>
    <row r="141">
      <c r="A141" s="51" t="s">
        <v>1220</v>
      </c>
      <c r="B141" s="58" t="s">
        <v>177</v>
      </c>
      <c r="C141" s="59" t="s">
        <v>1294</v>
      </c>
      <c r="D141" s="60">
        <v>161.80000000000001</v>
      </c>
    </row>
    <row r="142">
      <c r="A142" s="61" t="s">
        <v>66</v>
      </c>
      <c r="B142" s="62"/>
      <c r="C142" s="63" t="s">
        <v>1295</v>
      </c>
      <c r="D142" s="64">
        <v>135</v>
      </c>
    </row>
    <row r="143">
      <c r="A143" s="61" t="s">
        <v>66</v>
      </c>
      <c r="B143" s="62"/>
      <c r="C143" s="63" t="s">
        <v>1296</v>
      </c>
      <c r="D143" s="64">
        <v>26.800000000000001</v>
      </c>
    </row>
    <row r="144">
      <c r="A144" s="61" t="s">
        <v>66</v>
      </c>
      <c r="B144" s="62"/>
      <c r="C144" s="65" t="s">
        <v>1280</v>
      </c>
      <c r="D144" s="66">
        <v>161.80000000000001</v>
      </c>
    </row>
    <row r="145">
      <c r="A145" s="51" t="s">
        <v>1220</v>
      </c>
      <c r="B145" s="58" t="s">
        <v>685</v>
      </c>
      <c r="C145" s="59" t="s">
        <v>1272</v>
      </c>
      <c r="D145" s="60">
        <v>81</v>
      </c>
    </row>
    <row r="146">
      <c r="A146" s="61" t="s">
        <v>66</v>
      </c>
      <c r="B146" s="62"/>
      <c r="C146" s="63" t="s">
        <v>60</v>
      </c>
      <c r="D146" s="64"/>
    </row>
    <row r="147">
      <c r="A147" s="61" t="s">
        <v>66</v>
      </c>
      <c r="B147" s="62"/>
      <c r="C147" s="63" t="s">
        <v>1297</v>
      </c>
      <c r="D147" s="64">
        <v>67.5</v>
      </c>
    </row>
    <row r="148">
      <c r="A148" s="61" t="s">
        <v>66</v>
      </c>
      <c r="B148" s="62"/>
      <c r="C148" s="63" t="s">
        <v>1298</v>
      </c>
      <c r="D148" s="64">
        <v>13.5</v>
      </c>
    </row>
    <row r="149">
      <c r="A149" s="61" t="s">
        <v>66</v>
      </c>
      <c r="B149" s="62"/>
      <c r="C149" s="65" t="s">
        <v>1280</v>
      </c>
      <c r="D149" s="66">
        <v>81</v>
      </c>
    </row>
    <row r="150">
      <c r="A150" s="51" t="s">
        <v>1220</v>
      </c>
      <c r="B150" s="58" t="s">
        <v>136</v>
      </c>
      <c r="C150" s="59" t="s">
        <v>1299</v>
      </c>
      <c r="D150" s="60">
        <v>88.950000000000003</v>
      </c>
    </row>
    <row r="151">
      <c r="A151" s="61" t="s">
        <v>66</v>
      </c>
      <c r="B151" s="62"/>
      <c r="C151" s="65" t="s">
        <v>1300</v>
      </c>
      <c r="D151" s="66">
        <v>88.950000000000003</v>
      </c>
    </row>
    <row r="152">
      <c r="A152" s="51" t="s">
        <v>1220</v>
      </c>
      <c r="B152" s="58" t="s">
        <v>952</v>
      </c>
      <c r="C152" s="59" t="s">
        <v>1287</v>
      </c>
      <c r="D152" s="60">
        <v>14.970000000000001</v>
      </c>
    </row>
    <row r="153">
      <c r="A153" s="61" t="s">
        <v>66</v>
      </c>
      <c r="B153" s="62"/>
      <c r="C153" s="63" t="s">
        <v>1301</v>
      </c>
      <c r="D153" s="64">
        <v>8.9700000000000006</v>
      </c>
    </row>
    <row r="154">
      <c r="A154" s="61" t="s">
        <v>66</v>
      </c>
      <c r="B154" s="62"/>
      <c r="C154" s="63" t="s">
        <v>1302</v>
      </c>
      <c r="D154" s="64">
        <v>6</v>
      </c>
    </row>
    <row r="155">
      <c r="A155" s="61" t="s">
        <v>66</v>
      </c>
      <c r="B155" s="69"/>
      <c r="C155" s="70" t="s">
        <v>1280</v>
      </c>
      <c r="D155" s="71">
        <v>14.970000000000001</v>
      </c>
    </row>
  </sheetData>
  <mergeCells count="2">
    <mergeCell ref="C2:C3"/>
    <mergeCell ref="C4:D4"/>
  </mergeCells>
  <hyperlinks>
    <hyperlink ref="B7" location="'SO 102'!C4" display="SO 102"/>
    <hyperlink ref="B8" location="'SO 102'!E19" display="11334"/>
    <hyperlink ref="B13" location="'SO 102'!E11" display="12970"/>
    <hyperlink ref="B16" location="'SO 102'!E11" display="12373"/>
    <hyperlink ref="B21" location="'SO 102'!E92" display="899524"/>
    <hyperlink ref="B27" location="'SO 102'!E92" display="17581"/>
    <hyperlink ref="B32" location="'SO 102'!E92" display="45157"/>
    <hyperlink ref="B35" location="'SO 102'!E11" display="11332"/>
    <hyperlink ref="B40" location="'SO 102'!E19" display="96687"/>
    <hyperlink ref="B43" location="'SO 102'!C295" display="969245"/>
    <hyperlink ref="B46" location="'SO 102'!E11" display="13273"/>
    <hyperlink ref="B52" location="'SO 102'!C299" display="969257"/>
    <hyperlink ref="B54" location="'SO 102'!C58" display="12110"/>
    <hyperlink ref="B59" location="'SO 102'!E19" display="11337"/>
    <hyperlink ref="B64" location="'SO 102'!E11" display="11332"/>
    <hyperlink ref="B69" location="'SO 102'!E19" display="96615"/>
    <hyperlink ref="B72" location="'SO 102'!E19" display="11352"/>
    <hyperlink ref="B78" location="'SO 102'!E19" display="915402"/>
    <hyperlink ref="B81" location="'SO 102'!E92" display="451312"/>
    <hyperlink ref="B84" location="'SO 102'!E11" display="12993"/>
    <hyperlink ref="B87" location="'SO 102'!E19" display="11347"/>
    <hyperlink ref="B92" location="'SO 102'!E15" display="11333"/>
    <hyperlink ref="B97" location="'SO 122'!C4" display="SO 122"/>
    <hyperlink ref="B98" location="'SO 122'!E11" display="11332"/>
    <hyperlink ref="B103" location="'SO 202, SO 203'!C4" display="SO 202, SO 203"/>
    <hyperlink ref="B104" location="'SO 202, SO 203'!E11" display="13173"/>
    <hyperlink ref="B107" location="'SO 302'!C4" display="SO 302"/>
    <hyperlink ref="B108" location="'SO 302'!E32" display="17581"/>
    <hyperlink ref="B113" location="'SO 302'!E32" display="45157"/>
    <hyperlink ref="B118" location="'SO 302'!E32" display="451313"/>
    <hyperlink ref="B122" location="'SO 302'!E11" display="13273"/>
    <hyperlink ref="B127" location="'SO 302'!E15" display="96615"/>
    <hyperlink ref="B132" location="'SO 302'!E32" display="89952A"/>
    <hyperlink ref="B137" location="'SO 901'!C4" display="SO 901"/>
    <hyperlink ref="B138" location="'SO 901'!C54" display="12110"/>
    <hyperlink ref="B141" location="'SO 901'!E11" display="12373"/>
    <hyperlink ref="B145" location="'SO 901'!E11" display="13173"/>
    <hyperlink ref="B150" location="'SO 901'!E11" display="11332"/>
    <hyperlink ref="B152" location="'SO 901'!E15" display="96616"/>
  </hyperlin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11</v>
      </c>
      <c r="I3" s="23">
        <f>SUMIFS(I8:I60,A8:A60,"SD")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SUMIFS(I9:I60,A9:A60,"P")</f>
        <v>0</v>
      </c>
      <c r="J8" s="34"/>
    </row>
    <row r="9">
      <c r="A9" s="35" t="s">
        <v>58</v>
      </c>
      <c r="B9" s="35">
        <v>1</v>
      </c>
      <c r="C9" s="36" t="s">
        <v>59</v>
      </c>
      <c r="D9" s="35" t="s">
        <v>60</v>
      </c>
      <c r="E9" s="37" t="s">
        <v>61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30">
      <c r="A10" s="35" t="s">
        <v>64</v>
      </c>
      <c r="B10" s="42"/>
      <c r="C10" s="43"/>
      <c r="D10" s="43"/>
      <c r="E10" s="37" t="s">
        <v>65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69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70</v>
      </c>
      <c r="D13" s="35" t="s">
        <v>60</v>
      </c>
      <c r="E13" s="37" t="s">
        <v>71</v>
      </c>
      <c r="F13" s="38" t="s">
        <v>62</v>
      </c>
      <c r="G13" s="39">
        <v>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120">
      <c r="A14" s="35" t="s">
        <v>64</v>
      </c>
      <c r="B14" s="42"/>
      <c r="C14" s="43"/>
      <c r="D14" s="43"/>
      <c r="E14" s="37" t="s">
        <v>72</v>
      </c>
      <c r="F14" s="43"/>
      <c r="G14" s="43"/>
      <c r="H14" s="43"/>
      <c r="I14" s="43"/>
      <c r="J14" s="44"/>
    </row>
    <row r="15" ht="60">
      <c r="A15" s="35" t="s">
        <v>66</v>
      </c>
      <c r="B15" s="42"/>
      <c r="C15" s="43"/>
      <c r="D15" s="43"/>
      <c r="E15" s="45" t="s">
        <v>73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74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75</v>
      </c>
      <c r="D17" s="35"/>
      <c r="E17" s="37" t="s">
        <v>76</v>
      </c>
      <c r="F17" s="38" t="s">
        <v>62</v>
      </c>
      <c r="G17" s="39">
        <v>1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90">
      <c r="A18" s="35" t="s">
        <v>64</v>
      </c>
      <c r="B18" s="42"/>
      <c r="C18" s="43"/>
      <c r="D18" s="43"/>
      <c r="E18" s="37" t="s">
        <v>77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67</v>
      </c>
      <c r="F19" s="43"/>
      <c r="G19" s="43"/>
      <c r="H19" s="43"/>
      <c r="I19" s="43"/>
      <c r="J19" s="44"/>
    </row>
    <row r="20" ht="60">
      <c r="A20" s="35" t="s">
        <v>68</v>
      </c>
      <c r="B20" s="42"/>
      <c r="C20" s="43"/>
      <c r="D20" s="43"/>
      <c r="E20" s="37" t="s">
        <v>78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79</v>
      </c>
      <c r="D21" s="35"/>
      <c r="E21" s="37" t="s">
        <v>80</v>
      </c>
      <c r="F21" s="38" t="s">
        <v>62</v>
      </c>
      <c r="G21" s="39">
        <v>1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 ht="45">
      <c r="A22" s="35" t="s">
        <v>64</v>
      </c>
      <c r="B22" s="42"/>
      <c r="C22" s="43"/>
      <c r="D22" s="43"/>
      <c r="E22" s="37" t="s">
        <v>81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67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83</v>
      </c>
      <c r="D25" s="35" t="s">
        <v>60</v>
      </c>
      <c r="E25" s="37" t="s">
        <v>84</v>
      </c>
      <c r="F25" s="38" t="s">
        <v>85</v>
      </c>
      <c r="G25" s="39">
        <v>1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45">
      <c r="A26" s="35" t="s">
        <v>64</v>
      </c>
      <c r="B26" s="42"/>
      <c r="C26" s="43"/>
      <c r="D26" s="43"/>
      <c r="E26" s="37" t="s">
        <v>86</v>
      </c>
      <c r="F26" s="43"/>
      <c r="G26" s="43"/>
      <c r="H26" s="43"/>
      <c r="I26" s="43"/>
      <c r="J26" s="44"/>
    </row>
    <row r="27" ht="285">
      <c r="A27" s="35" t="s">
        <v>66</v>
      </c>
      <c r="B27" s="42"/>
      <c r="C27" s="43"/>
      <c r="D27" s="43"/>
      <c r="E27" s="45" t="s">
        <v>87</v>
      </c>
      <c r="F27" s="43"/>
      <c r="G27" s="43"/>
      <c r="H27" s="43"/>
      <c r="I27" s="43"/>
      <c r="J27" s="44"/>
    </row>
    <row r="28" ht="30">
      <c r="A28" s="35" t="s">
        <v>68</v>
      </c>
      <c r="B28" s="42"/>
      <c r="C28" s="43"/>
      <c r="D28" s="43"/>
      <c r="E28" s="37" t="s">
        <v>82</v>
      </c>
      <c r="F28" s="43"/>
      <c r="G28" s="43"/>
      <c r="H28" s="43"/>
      <c r="I28" s="43"/>
      <c r="J28" s="44"/>
    </row>
    <row r="29">
      <c r="A29" s="35" t="s">
        <v>58</v>
      </c>
      <c r="B29" s="35">
        <v>6</v>
      </c>
      <c r="C29" s="36" t="s">
        <v>88</v>
      </c>
      <c r="D29" s="35" t="s">
        <v>60</v>
      </c>
      <c r="E29" s="37" t="s">
        <v>89</v>
      </c>
      <c r="F29" s="38" t="s">
        <v>62</v>
      </c>
      <c r="G29" s="39">
        <v>5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 ht="135">
      <c r="A30" s="35" t="s">
        <v>64</v>
      </c>
      <c r="B30" s="42"/>
      <c r="C30" s="43"/>
      <c r="D30" s="43"/>
      <c r="E30" s="37" t="s">
        <v>90</v>
      </c>
      <c r="F30" s="43"/>
      <c r="G30" s="43"/>
      <c r="H30" s="43"/>
      <c r="I30" s="43"/>
      <c r="J30" s="44"/>
    </row>
    <row r="31" ht="105">
      <c r="A31" s="35" t="s">
        <v>66</v>
      </c>
      <c r="B31" s="42"/>
      <c r="C31" s="43"/>
      <c r="D31" s="43"/>
      <c r="E31" s="45" t="s">
        <v>91</v>
      </c>
      <c r="F31" s="43"/>
      <c r="G31" s="43"/>
      <c r="H31" s="43"/>
      <c r="I31" s="43"/>
      <c r="J31" s="44"/>
    </row>
    <row r="32" ht="30">
      <c r="A32" s="35" t="s">
        <v>68</v>
      </c>
      <c r="B32" s="42"/>
      <c r="C32" s="43"/>
      <c r="D32" s="43"/>
      <c r="E32" s="37" t="s">
        <v>82</v>
      </c>
      <c r="F32" s="43"/>
      <c r="G32" s="43"/>
      <c r="H32" s="43"/>
      <c r="I32" s="43"/>
      <c r="J32" s="44"/>
    </row>
    <row r="33">
      <c r="A33" s="35" t="s">
        <v>58</v>
      </c>
      <c r="B33" s="35">
        <v>7</v>
      </c>
      <c r="C33" s="36" t="s">
        <v>92</v>
      </c>
      <c r="D33" s="35" t="s">
        <v>60</v>
      </c>
      <c r="E33" s="37" t="s">
        <v>93</v>
      </c>
      <c r="F33" s="38" t="s">
        <v>94</v>
      </c>
      <c r="G33" s="39">
        <v>15</v>
      </c>
      <c r="H33" s="40">
        <v>0</v>
      </c>
      <c r="I33" s="40">
        <f>ROUND(G33*H33,P4)</f>
        <v>0</v>
      </c>
      <c r="J33" s="38" t="s">
        <v>63</v>
      </c>
      <c r="O33" s="41">
        <f>I33*0.21</f>
        <v>0</v>
      </c>
      <c r="P33">
        <v>3</v>
      </c>
    </row>
    <row r="34" ht="30">
      <c r="A34" s="35" t="s">
        <v>64</v>
      </c>
      <c r="B34" s="42"/>
      <c r="C34" s="43"/>
      <c r="D34" s="43"/>
      <c r="E34" s="37" t="s">
        <v>95</v>
      </c>
      <c r="F34" s="43"/>
      <c r="G34" s="43"/>
      <c r="H34" s="43"/>
      <c r="I34" s="43"/>
      <c r="J34" s="44"/>
    </row>
    <row r="35">
      <c r="A35" s="35" t="s">
        <v>66</v>
      </c>
      <c r="B35" s="42"/>
      <c r="C35" s="43"/>
      <c r="D35" s="43"/>
      <c r="E35" s="45" t="s">
        <v>96</v>
      </c>
      <c r="F35" s="43"/>
      <c r="G35" s="43"/>
      <c r="H35" s="43"/>
      <c r="I35" s="43"/>
      <c r="J35" s="44"/>
    </row>
    <row r="36" ht="105">
      <c r="A36" s="35" t="s">
        <v>68</v>
      </c>
      <c r="B36" s="42"/>
      <c r="C36" s="43"/>
      <c r="D36" s="43"/>
      <c r="E36" s="37" t="s">
        <v>97</v>
      </c>
      <c r="F36" s="43"/>
      <c r="G36" s="43"/>
      <c r="H36" s="43"/>
      <c r="I36" s="43"/>
      <c r="J36" s="44"/>
    </row>
    <row r="37">
      <c r="A37" s="35" t="s">
        <v>58</v>
      </c>
      <c r="B37" s="35">
        <v>8</v>
      </c>
      <c r="C37" s="36" t="s">
        <v>98</v>
      </c>
      <c r="D37" s="35" t="s">
        <v>60</v>
      </c>
      <c r="E37" s="37" t="s">
        <v>99</v>
      </c>
      <c r="F37" s="38" t="s">
        <v>85</v>
      </c>
      <c r="G37" s="39">
        <v>1</v>
      </c>
      <c r="H37" s="40">
        <v>0</v>
      </c>
      <c r="I37" s="40">
        <f>ROUND(G37*H37,P4)</f>
        <v>0</v>
      </c>
      <c r="J37" s="38" t="s">
        <v>63</v>
      </c>
      <c r="O37" s="41">
        <f>I37*0.21</f>
        <v>0</v>
      </c>
      <c r="P37">
        <v>3</v>
      </c>
    </row>
    <row r="38" ht="30">
      <c r="A38" s="35" t="s">
        <v>64</v>
      </c>
      <c r="B38" s="42"/>
      <c r="C38" s="43"/>
      <c r="D38" s="43"/>
      <c r="E38" s="37" t="s">
        <v>100</v>
      </c>
      <c r="F38" s="43"/>
      <c r="G38" s="43"/>
      <c r="H38" s="43"/>
      <c r="I38" s="43"/>
      <c r="J38" s="44"/>
    </row>
    <row r="39">
      <c r="A39" s="35" t="s">
        <v>66</v>
      </c>
      <c r="B39" s="42"/>
      <c r="C39" s="43"/>
      <c r="D39" s="43"/>
      <c r="E39" s="45" t="s">
        <v>67</v>
      </c>
      <c r="F39" s="43"/>
      <c r="G39" s="43"/>
      <c r="H39" s="43"/>
      <c r="I39" s="43"/>
      <c r="J39" s="44"/>
    </row>
    <row r="40" ht="75">
      <c r="A40" s="35" t="s">
        <v>68</v>
      </c>
      <c r="B40" s="42"/>
      <c r="C40" s="43"/>
      <c r="D40" s="43"/>
      <c r="E40" s="37" t="s">
        <v>101</v>
      </c>
      <c r="F40" s="43"/>
      <c r="G40" s="43"/>
      <c r="H40" s="43"/>
      <c r="I40" s="43"/>
      <c r="J40" s="44"/>
    </row>
    <row r="41">
      <c r="A41" s="35" t="s">
        <v>58</v>
      </c>
      <c r="B41" s="35">
        <v>9</v>
      </c>
      <c r="C41" s="36" t="s">
        <v>102</v>
      </c>
      <c r="D41" s="35" t="s">
        <v>60</v>
      </c>
      <c r="E41" s="37" t="s">
        <v>103</v>
      </c>
      <c r="F41" s="38" t="s">
        <v>62</v>
      </c>
      <c r="G41" s="39">
        <v>1</v>
      </c>
      <c r="H41" s="40">
        <v>0</v>
      </c>
      <c r="I41" s="40">
        <f>ROUND(G41*H41,P4)</f>
        <v>0</v>
      </c>
      <c r="J41" s="38" t="s">
        <v>63</v>
      </c>
      <c r="O41" s="41">
        <f>I41*0.21</f>
        <v>0</v>
      </c>
      <c r="P41">
        <v>3</v>
      </c>
    </row>
    <row r="42" ht="60">
      <c r="A42" s="35" t="s">
        <v>64</v>
      </c>
      <c r="B42" s="42"/>
      <c r="C42" s="43"/>
      <c r="D42" s="43"/>
      <c r="E42" s="37" t="s">
        <v>104</v>
      </c>
      <c r="F42" s="43"/>
      <c r="G42" s="43"/>
      <c r="H42" s="43"/>
      <c r="I42" s="43"/>
      <c r="J42" s="44"/>
    </row>
    <row r="43">
      <c r="A43" s="35" t="s">
        <v>66</v>
      </c>
      <c r="B43" s="42"/>
      <c r="C43" s="43"/>
      <c r="D43" s="43"/>
      <c r="E43" s="45" t="s">
        <v>67</v>
      </c>
      <c r="F43" s="43"/>
      <c r="G43" s="43"/>
      <c r="H43" s="43"/>
      <c r="I43" s="43"/>
      <c r="J43" s="44"/>
    </row>
    <row r="44" ht="30">
      <c r="A44" s="35" t="s">
        <v>68</v>
      </c>
      <c r="B44" s="42"/>
      <c r="C44" s="43"/>
      <c r="D44" s="43"/>
      <c r="E44" s="37" t="s">
        <v>82</v>
      </c>
      <c r="F44" s="43"/>
      <c r="G44" s="43"/>
      <c r="H44" s="43"/>
      <c r="I44" s="43"/>
      <c r="J44" s="44"/>
    </row>
    <row r="45">
      <c r="A45" s="35" t="s">
        <v>58</v>
      </c>
      <c r="B45" s="35">
        <v>10</v>
      </c>
      <c r="C45" s="36" t="s">
        <v>105</v>
      </c>
      <c r="D45" s="35" t="s">
        <v>106</v>
      </c>
      <c r="E45" s="37" t="s">
        <v>107</v>
      </c>
      <c r="F45" s="38" t="s">
        <v>62</v>
      </c>
      <c r="G45" s="39">
        <v>1</v>
      </c>
      <c r="H45" s="40">
        <v>0</v>
      </c>
      <c r="I45" s="40">
        <f>ROUND(G45*H45,P4)</f>
        <v>0</v>
      </c>
      <c r="J45" s="38" t="s">
        <v>63</v>
      </c>
      <c r="O45" s="41">
        <f>I45*0.21</f>
        <v>0</v>
      </c>
      <c r="P45">
        <v>3</v>
      </c>
    </row>
    <row r="46" ht="30">
      <c r="A46" s="35" t="s">
        <v>64</v>
      </c>
      <c r="B46" s="42"/>
      <c r="C46" s="43"/>
      <c r="D46" s="43"/>
      <c r="E46" s="37" t="s">
        <v>108</v>
      </c>
      <c r="F46" s="43"/>
      <c r="G46" s="43"/>
      <c r="H46" s="43"/>
      <c r="I46" s="43"/>
      <c r="J46" s="44"/>
    </row>
    <row r="47">
      <c r="A47" s="35" t="s">
        <v>66</v>
      </c>
      <c r="B47" s="42"/>
      <c r="C47" s="43"/>
      <c r="D47" s="43"/>
      <c r="E47" s="45" t="s">
        <v>67</v>
      </c>
      <c r="F47" s="43"/>
      <c r="G47" s="43"/>
      <c r="H47" s="43"/>
      <c r="I47" s="43"/>
      <c r="J47" s="44"/>
    </row>
    <row r="48" ht="30">
      <c r="A48" s="35" t="s">
        <v>68</v>
      </c>
      <c r="B48" s="42"/>
      <c r="C48" s="43"/>
      <c r="D48" s="43"/>
      <c r="E48" s="37" t="s">
        <v>109</v>
      </c>
      <c r="F48" s="43"/>
      <c r="G48" s="43"/>
      <c r="H48" s="43"/>
      <c r="I48" s="43"/>
      <c r="J48" s="44"/>
    </row>
    <row r="49">
      <c r="A49" s="35" t="s">
        <v>58</v>
      </c>
      <c r="B49" s="35">
        <v>11</v>
      </c>
      <c r="C49" s="36" t="s">
        <v>105</v>
      </c>
      <c r="D49" s="35" t="s">
        <v>110</v>
      </c>
      <c r="E49" s="37" t="s">
        <v>107</v>
      </c>
      <c r="F49" s="38" t="s">
        <v>62</v>
      </c>
      <c r="G49" s="39">
        <v>1</v>
      </c>
      <c r="H49" s="40">
        <v>0</v>
      </c>
      <c r="I49" s="40">
        <f>ROUND(G49*H49,P4)</f>
        <v>0</v>
      </c>
      <c r="J49" s="38" t="s">
        <v>63</v>
      </c>
      <c r="O49" s="41">
        <f>I49*0.21</f>
        <v>0</v>
      </c>
      <c r="P49">
        <v>3</v>
      </c>
    </row>
    <row r="50" ht="195">
      <c r="A50" s="35" t="s">
        <v>64</v>
      </c>
      <c r="B50" s="42"/>
      <c r="C50" s="43"/>
      <c r="D50" s="43"/>
      <c r="E50" s="37" t="s">
        <v>111</v>
      </c>
      <c r="F50" s="43"/>
      <c r="G50" s="43"/>
      <c r="H50" s="43"/>
      <c r="I50" s="43"/>
      <c r="J50" s="44"/>
    </row>
    <row r="51">
      <c r="A51" s="35" t="s">
        <v>66</v>
      </c>
      <c r="B51" s="42"/>
      <c r="C51" s="43"/>
      <c r="D51" s="43"/>
      <c r="E51" s="45" t="s">
        <v>67</v>
      </c>
      <c r="F51" s="43"/>
      <c r="G51" s="43"/>
      <c r="H51" s="43"/>
      <c r="I51" s="43"/>
      <c r="J51" s="44"/>
    </row>
    <row r="52" ht="30">
      <c r="A52" s="35" t="s">
        <v>68</v>
      </c>
      <c r="B52" s="42"/>
      <c r="C52" s="43"/>
      <c r="D52" s="43"/>
      <c r="E52" s="37" t="s">
        <v>109</v>
      </c>
      <c r="F52" s="43"/>
      <c r="G52" s="43"/>
      <c r="H52" s="43"/>
      <c r="I52" s="43"/>
      <c r="J52" s="44"/>
    </row>
    <row r="53">
      <c r="A53" s="35" t="s">
        <v>58</v>
      </c>
      <c r="B53" s="35">
        <v>12</v>
      </c>
      <c r="C53" s="36" t="s">
        <v>112</v>
      </c>
      <c r="D53" s="35" t="s">
        <v>60</v>
      </c>
      <c r="E53" s="37" t="s">
        <v>113</v>
      </c>
      <c r="F53" s="38" t="s">
        <v>114</v>
      </c>
      <c r="G53" s="39">
        <v>2</v>
      </c>
      <c r="H53" s="40">
        <v>0</v>
      </c>
      <c r="I53" s="40">
        <f>ROUND(G53*H53,P4)</f>
        <v>0</v>
      </c>
      <c r="J53" s="38" t="s">
        <v>63</v>
      </c>
      <c r="O53" s="41">
        <f>I53*0.21</f>
        <v>0</v>
      </c>
      <c r="P53">
        <v>3</v>
      </c>
    </row>
    <row r="54">
      <c r="A54" s="35" t="s">
        <v>64</v>
      </c>
      <c r="B54" s="42"/>
      <c r="C54" s="43"/>
      <c r="D54" s="43"/>
      <c r="E54" s="37" t="s">
        <v>115</v>
      </c>
      <c r="F54" s="43"/>
      <c r="G54" s="43"/>
      <c r="H54" s="43"/>
      <c r="I54" s="43"/>
      <c r="J54" s="44"/>
    </row>
    <row r="55">
      <c r="A55" s="35" t="s">
        <v>66</v>
      </c>
      <c r="B55" s="42"/>
      <c r="C55" s="43"/>
      <c r="D55" s="43"/>
      <c r="E55" s="45" t="s">
        <v>116</v>
      </c>
      <c r="F55" s="43"/>
      <c r="G55" s="43"/>
      <c r="H55" s="43"/>
      <c r="I55" s="43"/>
      <c r="J55" s="44"/>
    </row>
    <row r="56" ht="105">
      <c r="A56" s="35" t="s">
        <v>68</v>
      </c>
      <c r="B56" s="42"/>
      <c r="C56" s="43"/>
      <c r="D56" s="43"/>
      <c r="E56" s="37" t="s">
        <v>117</v>
      </c>
      <c r="F56" s="43"/>
      <c r="G56" s="43"/>
      <c r="H56" s="43"/>
      <c r="I56" s="43"/>
      <c r="J56" s="44"/>
    </row>
    <row r="57">
      <c r="A57" s="35" t="s">
        <v>58</v>
      </c>
      <c r="B57" s="35">
        <v>13</v>
      </c>
      <c r="C57" s="36" t="s">
        <v>118</v>
      </c>
      <c r="D57" s="35" t="s">
        <v>60</v>
      </c>
      <c r="E57" s="37" t="s">
        <v>119</v>
      </c>
      <c r="F57" s="38" t="s">
        <v>62</v>
      </c>
      <c r="G57" s="39">
        <v>1</v>
      </c>
      <c r="H57" s="40">
        <v>0</v>
      </c>
      <c r="I57" s="40">
        <f>ROUND(G57*H57,P4)</f>
        <v>0</v>
      </c>
      <c r="J57" s="38" t="s">
        <v>63</v>
      </c>
      <c r="O57" s="41">
        <f>I57*0.21</f>
        <v>0</v>
      </c>
      <c r="P57">
        <v>3</v>
      </c>
    </row>
    <row r="58" ht="30">
      <c r="A58" s="35" t="s">
        <v>64</v>
      </c>
      <c r="B58" s="42"/>
      <c r="C58" s="43"/>
      <c r="D58" s="43"/>
      <c r="E58" s="37" t="s">
        <v>120</v>
      </c>
      <c r="F58" s="43"/>
      <c r="G58" s="43"/>
      <c r="H58" s="43"/>
      <c r="I58" s="43"/>
      <c r="J58" s="44"/>
    </row>
    <row r="59">
      <c r="A59" s="35" t="s">
        <v>66</v>
      </c>
      <c r="B59" s="42"/>
      <c r="C59" s="43"/>
      <c r="D59" s="43"/>
      <c r="E59" s="45" t="s">
        <v>67</v>
      </c>
      <c r="F59" s="43"/>
      <c r="G59" s="43"/>
      <c r="H59" s="43"/>
      <c r="I59" s="43"/>
      <c r="J59" s="44"/>
    </row>
    <row r="60" ht="30">
      <c r="A60" s="35" t="s">
        <v>68</v>
      </c>
      <c r="B60" s="46"/>
      <c r="C60" s="47"/>
      <c r="D60" s="47"/>
      <c r="E60" s="37" t="s">
        <v>121</v>
      </c>
      <c r="F60" s="47"/>
      <c r="G60" s="47"/>
      <c r="H60" s="47"/>
      <c r="I60" s="47"/>
      <c r="J6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13</v>
      </c>
      <c r="I3" s="23">
        <f>SUMIFS(I8:I302,A8:A302,"SD")</f>
        <v>0</v>
      </c>
      <c r="J3" s="17"/>
      <c r="O3">
        <v>0</v>
      </c>
      <c r="P3">
        <v>2</v>
      </c>
    </row>
    <row r="4" ht="30">
      <c r="A4" s="3" t="s">
        <v>42</v>
      </c>
      <c r="B4" s="18" t="s">
        <v>43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SUMIFS(I9:I20,A9:A20,"P")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106</v>
      </c>
      <c r="E9" s="37" t="s">
        <v>123</v>
      </c>
      <c r="F9" s="38" t="s">
        <v>124</v>
      </c>
      <c r="G9" s="39">
        <v>2531.7600000000002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 ht="135">
      <c r="A11" s="35" t="s">
        <v>66</v>
      </c>
      <c r="B11" s="42"/>
      <c r="C11" s="43"/>
      <c r="D11" s="43"/>
      <c r="E11" s="45" t="s">
        <v>126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122</v>
      </c>
      <c r="D13" s="35" t="s">
        <v>110</v>
      </c>
      <c r="E13" s="37" t="s">
        <v>123</v>
      </c>
      <c r="F13" s="38" t="s">
        <v>124</v>
      </c>
      <c r="G13" s="39">
        <v>241.875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64</v>
      </c>
      <c r="B14" s="42"/>
      <c r="C14" s="43"/>
      <c r="D14" s="43"/>
      <c r="E14" s="37" t="s">
        <v>128</v>
      </c>
      <c r="F14" s="43"/>
      <c r="G14" s="43"/>
      <c r="H14" s="43"/>
      <c r="I14" s="43"/>
      <c r="J14" s="44"/>
    </row>
    <row r="15" ht="30">
      <c r="A15" s="35" t="s">
        <v>66</v>
      </c>
      <c r="B15" s="42"/>
      <c r="C15" s="43"/>
      <c r="D15" s="43"/>
      <c r="E15" s="45" t="s">
        <v>129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130</v>
      </c>
      <c r="D17" s="35" t="s">
        <v>60</v>
      </c>
      <c r="E17" s="37" t="s">
        <v>131</v>
      </c>
      <c r="F17" s="38" t="s">
        <v>124</v>
      </c>
      <c r="G17" s="39">
        <v>348.60000000000002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30">
      <c r="A18" s="35" t="s">
        <v>64</v>
      </c>
      <c r="B18" s="42"/>
      <c r="C18" s="43"/>
      <c r="D18" s="43"/>
      <c r="E18" s="37" t="s">
        <v>132</v>
      </c>
      <c r="F18" s="43"/>
      <c r="G18" s="43"/>
      <c r="H18" s="43"/>
      <c r="I18" s="43"/>
      <c r="J18" s="44"/>
    </row>
    <row r="19" ht="120">
      <c r="A19" s="35" t="s">
        <v>66</v>
      </c>
      <c r="B19" s="42"/>
      <c r="C19" s="43"/>
      <c r="D19" s="43"/>
      <c r="E19" s="45" t="s">
        <v>133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127</v>
      </c>
      <c r="F20" s="43"/>
      <c r="G20" s="43"/>
      <c r="H20" s="43"/>
      <c r="I20" s="43"/>
      <c r="J20" s="44"/>
    </row>
    <row r="21">
      <c r="A21" s="29" t="s">
        <v>55</v>
      </c>
      <c r="B21" s="30"/>
      <c r="C21" s="31" t="s">
        <v>134</v>
      </c>
      <c r="D21" s="32"/>
      <c r="E21" s="29" t="s">
        <v>135</v>
      </c>
      <c r="F21" s="32"/>
      <c r="G21" s="32"/>
      <c r="H21" s="32"/>
      <c r="I21" s="33">
        <f>SUMIFS(I22:I113,A22:A113,"P")</f>
        <v>0</v>
      </c>
      <c r="J21" s="34"/>
    </row>
    <row r="22" ht="30">
      <c r="A22" s="35" t="s">
        <v>58</v>
      </c>
      <c r="B22" s="35">
        <v>4</v>
      </c>
      <c r="C22" s="36" t="s">
        <v>136</v>
      </c>
      <c r="D22" s="35" t="s">
        <v>106</v>
      </c>
      <c r="E22" s="37" t="s">
        <v>137</v>
      </c>
      <c r="F22" s="38" t="s">
        <v>124</v>
      </c>
      <c r="G22" s="39">
        <v>596.625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 ht="30">
      <c r="A23" s="35" t="s">
        <v>64</v>
      </c>
      <c r="B23" s="42"/>
      <c r="C23" s="43"/>
      <c r="D23" s="43"/>
      <c r="E23" s="37" t="s">
        <v>138</v>
      </c>
      <c r="F23" s="43"/>
      <c r="G23" s="43"/>
      <c r="H23" s="43"/>
      <c r="I23" s="43"/>
      <c r="J23" s="44"/>
    </row>
    <row r="24" ht="60">
      <c r="A24" s="35" t="s">
        <v>66</v>
      </c>
      <c r="B24" s="42"/>
      <c r="C24" s="43"/>
      <c r="D24" s="43"/>
      <c r="E24" s="45" t="s">
        <v>139</v>
      </c>
      <c r="F24" s="43"/>
      <c r="G24" s="43"/>
      <c r="H24" s="43"/>
      <c r="I24" s="43"/>
      <c r="J24" s="44"/>
    </row>
    <row r="25" ht="90">
      <c r="A25" s="35" t="s">
        <v>68</v>
      </c>
      <c r="B25" s="42"/>
      <c r="C25" s="43"/>
      <c r="D25" s="43"/>
      <c r="E25" s="37" t="s">
        <v>140</v>
      </c>
      <c r="F25" s="43"/>
      <c r="G25" s="43"/>
      <c r="H25" s="43"/>
      <c r="I25" s="43"/>
      <c r="J25" s="44"/>
    </row>
    <row r="26" ht="30">
      <c r="A26" s="35" t="s">
        <v>58</v>
      </c>
      <c r="B26" s="35">
        <v>5</v>
      </c>
      <c r="C26" s="36" t="s">
        <v>136</v>
      </c>
      <c r="D26" s="35" t="s">
        <v>110</v>
      </c>
      <c r="E26" s="37" t="s">
        <v>137</v>
      </c>
      <c r="F26" s="38" t="s">
        <v>124</v>
      </c>
      <c r="G26" s="39">
        <v>322.5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 ht="45">
      <c r="A27" s="35" t="s">
        <v>64</v>
      </c>
      <c r="B27" s="42"/>
      <c r="C27" s="43"/>
      <c r="D27" s="43"/>
      <c r="E27" s="37" t="s">
        <v>141</v>
      </c>
      <c r="F27" s="43"/>
      <c r="G27" s="43"/>
      <c r="H27" s="43"/>
      <c r="I27" s="43"/>
      <c r="J27" s="44"/>
    </row>
    <row r="28" ht="60">
      <c r="A28" s="35" t="s">
        <v>66</v>
      </c>
      <c r="B28" s="42"/>
      <c r="C28" s="43"/>
      <c r="D28" s="43"/>
      <c r="E28" s="45" t="s">
        <v>142</v>
      </c>
      <c r="F28" s="43"/>
      <c r="G28" s="43"/>
      <c r="H28" s="43"/>
      <c r="I28" s="43"/>
      <c r="J28" s="44"/>
    </row>
    <row r="29" ht="90">
      <c r="A29" s="35" t="s">
        <v>68</v>
      </c>
      <c r="B29" s="42"/>
      <c r="C29" s="43"/>
      <c r="D29" s="43"/>
      <c r="E29" s="37" t="s">
        <v>140</v>
      </c>
      <c r="F29" s="43"/>
      <c r="G29" s="43"/>
      <c r="H29" s="43"/>
      <c r="I29" s="43"/>
      <c r="J29" s="44"/>
    </row>
    <row r="30">
      <c r="A30" s="35" t="s">
        <v>58</v>
      </c>
      <c r="B30" s="35">
        <v>6</v>
      </c>
      <c r="C30" s="36" t="s">
        <v>143</v>
      </c>
      <c r="D30" s="35" t="s">
        <v>60</v>
      </c>
      <c r="E30" s="37" t="s">
        <v>144</v>
      </c>
      <c r="F30" s="38" t="s">
        <v>124</v>
      </c>
      <c r="G30" s="39">
        <v>241.875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 ht="30">
      <c r="A31" s="35" t="s">
        <v>64</v>
      </c>
      <c r="B31" s="42"/>
      <c r="C31" s="43"/>
      <c r="D31" s="43"/>
      <c r="E31" s="37" t="s">
        <v>145</v>
      </c>
      <c r="F31" s="43"/>
      <c r="G31" s="43"/>
      <c r="H31" s="43"/>
      <c r="I31" s="43"/>
      <c r="J31" s="44"/>
    </row>
    <row r="32" ht="60">
      <c r="A32" s="35" t="s">
        <v>66</v>
      </c>
      <c r="B32" s="42"/>
      <c r="C32" s="43"/>
      <c r="D32" s="43"/>
      <c r="E32" s="45" t="s">
        <v>146</v>
      </c>
      <c r="F32" s="43"/>
      <c r="G32" s="43"/>
      <c r="H32" s="43"/>
      <c r="I32" s="43"/>
      <c r="J32" s="44"/>
    </row>
    <row r="33" ht="90">
      <c r="A33" s="35" t="s">
        <v>68</v>
      </c>
      <c r="B33" s="42"/>
      <c r="C33" s="43"/>
      <c r="D33" s="43"/>
      <c r="E33" s="37" t="s">
        <v>140</v>
      </c>
      <c r="F33" s="43"/>
      <c r="G33" s="43"/>
      <c r="H33" s="43"/>
      <c r="I33" s="43"/>
      <c r="J33" s="44"/>
    </row>
    <row r="34">
      <c r="A34" s="35" t="s">
        <v>58</v>
      </c>
      <c r="B34" s="35">
        <v>7</v>
      </c>
      <c r="C34" s="36" t="s">
        <v>147</v>
      </c>
      <c r="D34" s="35" t="s">
        <v>60</v>
      </c>
      <c r="E34" s="37" t="s">
        <v>148</v>
      </c>
      <c r="F34" s="38" t="s">
        <v>124</v>
      </c>
      <c r="G34" s="39">
        <v>2.3999999999999999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149</v>
      </c>
      <c r="F35" s="43"/>
      <c r="G35" s="43"/>
      <c r="H35" s="43"/>
      <c r="I35" s="43"/>
      <c r="J35" s="44"/>
    </row>
    <row r="36" ht="60">
      <c r="A36" s="35" t="s">
        <v>66</v>
      </c>
      <c r="B36" s="42"/>
      <c r="C36" s="43"/>
      <c r="D36" s="43"/>
      <c r="E36" s="45" t="s">
        <v>150</v>
      </c>
      <c r="F36" s="43"/>
      <c r="G36" s="43"/>
      <c r="H36" s="43"/>
      <c r="I36" s="43"/>
      <c r="J36" s="44"/>
    </row>
    <row r="37" ht="90">
      <c r="A37" s="35" t="s">
        <v>68</v>
      </c>
      <c r="B37" s="42"/>
      <c r="C37" s="43"/>
      <c r="D37" s="43"/>
      <c r="E37" s="37" t="s">
        <v>140</v>
      </c>
      <c r="F37" s="43"/>
      <c r="G37" s="43"/>
      <c r="H37" s="43"/>
      <c r="I37" s="43"/>
      <c r="J37" s="44"/>
    </row>
    <row r="38">
      <c r="A38" s="35" t="s">
        <v>58</v>
      </c>
      <c r="B38" s="35">
        <v>8</v>
      </c>
      <c r="C38" s="36" t="s">
        <v>151</v>
      </c>
      <c r="D38" s="35" t="s">
        <v>60</v>
      </c>
      <c r="E38" s="37" t="s">
        <v>152</v>
      </c>
      <c r="F38" s="38" t="s">
        <v>124</v>
      </c>
      <c r="G38" s="39">
        <v>322.5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30">
      <c r="A39" s="35" t="s">
        <v>64</v>
      </c>
      <c r="B39" s="42"/>
      <c r="C39" s="43"/>
      <c r="D39" s="43"/>
      <c r="E39" s="37" t="s">
        <v>153</v>
      </c>
      <c r="F39" s="43"/>
      <c r="G39" s="43"/>
      <c r="H39" s="43"/>
      <c r="I39" s="43"/>
      <c r="J39" s="44"/>
    </row>
    <row r="40" ht="60">
      <c r="A40" s="35" t="s">
        <v>66</v>
      </c>
      <c r="B40" s="42"/>
      <c r="C40" s="43"/>
      <c r="D40" s="43"/>
      <c r="E40" s="45" t="s">
        <v>154</v>
      </c>
      <c r="F40" s="43"/>
      <c r="G40" s="43"/>
      <c r="H40" s="43"/>
      <c r="I40" s="43"/>
      <c r="J40" s="44"/>
    </row>
    <row r="41" ht="90">
      <c r="A41" s="35" t="s">
        <v>68</v>
      </c>
      <c r="B41" s="42"/>
      <c r="C41" s="43"/>
      <c r="D41" s="43"/>
      <c r="E41" s="37" t="s">
        <v>140</v>
      </c>
      <c r="F41" s="43"/>
      <c r="G41" s="43"/>
      <c r="H41" s="43"/>
      <c r="I41" s="43"/>
      <c r="J41" s="44"/>
    </row>
    <row r="42">
      <c r="A42" s="35" t="s">
        <v>58</v>
      </c>
      <c r="B42" s="35">
        <v>9</v>
      </c>
      <c r="C42" s="36" t="s">
        <v>155</v>
      </c>
      <c r="D42" s="35" t="s">
        <v>60</v>
      </c>
      <c r="E42" s="37" t="s">
        <v>156</v>
      </c>
      <c r="F42" s="38" t="s">
        <v>124</v>
      </c>
      <c r="G42" s="39">
        <v>2.3999999999999999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 ht="45">
      <c r="A43" s="35" t="s">
        <v>64</v>
      </c>
      <c r="B43" s="42"/>
      <c r="C43" s="43"/>
      <c r="D43" s="43"/>
      <c r="E43" s="37" t="s">
        <v>157</v>
      </c>
      <c r="F43" s="43"/>
      <c r="G43" s="43"/>
      <c r="H43" s="43"/>
      <c r="I43" s="43"/>
      <c r="J43" s="44"/>
    </row>
    <row r="44" ht="60">
      <c r="A44" s="35" t="s">
        <v>66</v>
      </c>
      <c r="B44" s="42"/>
      <c r="C44" s="43"/>
      <c r="D44" s="43"/>
      <c r="E44" s="45" t="s">
        <v>150</v>
      </c>
      <c r="F44" s="43"/>
      <c r="G44" s="43"/>
      <c r="H44" s="43"/>
      <c r="I44" s="43"/>
      <c r="J44" s="44"/>
    </row>
    <row r="45" ht="90">
      <c r="A45" s="35" t="s">
        <v>68</v>
      </c>
      <c r="B45" s="42"/>
      <c r="C45" s="43"/>
      <c r="D45" s="43"/>
      <c r="E45" s="37" t="s">
        <v>140</v>
      </c>
      <c r="F45" s="43"/>
      <c r="G45" s="43"/>
      <c r="H45" s="43"/>
      <c r="I45" s="43"/>
      <c r="J45" s="44"/>
    </row>
    <row r="46">
      <c r="A46" s="35" t="s">
        <v>58</v>
      </c>
      <c r="B46" s="35">
        <v>10</v>
      </c>
      <c r="C46" s="36" t="s">
        <v>158</v>
      </c>
      <c r="D46" s="35" t="s">
        <v>60</v>
      </c>
      <c r="E46" s="37" t="s">
        <v>159</v>
      </c>
      <c r="F46" s="38" t="s">
        <v>160</v>
      </c>
      <c r="G46" s="39">
        <v>170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 ht="90">
      <c r="A47" s="35" t="s">
        <v>64</v>
      </c>
      <c r="B47" s="42"/>
      <c r="C47" s="43"/>
      <c r="D47" s="43"/>
      <c r="E47" s="37" t="s">
        <v>161</v>
      </c>
      <c r="F47" s="43"/>
      <c r="G47" s="43"/>
      <c r="H47" s="43"/>
      <c r="I47" s="43"/>
      <c r="J47" s="44"/>
    </row>
    <row r="48" ht="75">
      <c r="A48" s="35" t="s">
        <v>66</v>
      </c>
      <c r="B48" s="42"/>
      <c r="C48" s="43"/>
      <c r="D48" s="43"/>
      <c r="E48" s="45" t="s">
        <v>162</v>
      </c>
      <c r="F48" s="43"/>
      <c r="G48" s="43"/>
      <c r="H48" s="43"/>
      <c r="I48" s="43"/>
      <c r="J48" s="44"/>
    </row>
    <row r="49" ht="90">
      <c r="A49" s="35" t="s">
        <v>68</v>
      </c>
      <c r="B49" s="42"/>
      <c r="C49" s="43"/>
      <c r="D49" s="43"/>
      <c r="E49" s="37" t="s">
        <v>140</v>
      </c>
      <c r="F49" s="43"/>
      <c r="G49" s="43"/>
      <c r="H49" s="43"/>
      <c r="I49" s="43"/>
      <c r="J49" s="44"/>
    </row>
    <row r="50">
      <c r="A50" s="35" t="s">
        <v>58</v>
      </c>
      <c r="B50" s="35">
        <v>11</v>
      </c>
      <c r="C50" s="36" t="s">
        <v>163</v>
      </c>
      <c r="D50" s="35" t="s">
        <v>60</v>
      </c>
      <c r="E50" s="37" t="s">
        <v>164</v>
      </c>
      <c r="F50" s="38" t="s">
        <v>124</v>
      </c>
      <c r="G50" s="39">
        <v>458.66000000000003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 ht="75">
      <c r="A51" s="35" t="s">
        <v>64</v>
      </c>
      <c r="B51" s="42"/>
      <c r="C51" s="43"/>
      <c r="D51" s="43"/>
      <c r="E51" s="37" t="s">
        <v>165</v>
      </c>
      <c r="F51" s="43"/>
      <c r="G51" s="43"/>
      <c r="H51" s="43"/>
      <c r="I51" s="43"/>
      <c r="J51" s="44"/>
    </row>
    <row r="52" ht="120">
      <c r="A52" s="35" t="s">
        <v>66</v>
      </c>
      <c r="B52" s="42"/>
      <c r="C52" s="43"/>
      <c r="D52" s="43"/>
      <c r="E52" s="45" t="s">
        <v>166</v>
      </c>
      <c r="F52" s="43"/>
      <c r="G52" s="43"/>
      <c r="H52" s="43"/>
      <c r="I52" s="43"/>
      <c r="J52" s="44"/>
    </row>
    <row r="53" ht="90">
      <c r="A53" s="35" t="s">
        <v>68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58</v>
      </c>
      <c r="B54" s="35">
        <v>12</v>
      </c>
      <c r="C54" s="36" t="s">
        <v>167</v>
      </c>
      <c r="D54" s="35" t="s">
        <v>60</v>
      </c>
      <c r="E54" s="37" t="s">
        <v>168</v>
      </c>
      <c r="F54" s="38" t="s">
        <v>160</v>
      </c>
      <c r="G54" s="39">
        <v>50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>
      <c r="A55" s="35" t="s">
        <v>64</v>
      </c>
      <c r="B55" s="42"/>
      <c r="C55" s="43"/>
      <c r="D55" s="43"/>
      <c r="E55" s="37" t="s">
        <v>169</v>
      </c>
      <c r="F55" s="43"/>
      <c r="G55" s="43"/>
      <c r="H55" s="43"/>
      <c r="I55" s="43"/>
      <c r="J55" s="44"/>
    </row>
    <row r="56" ht="60">
      <c r="A56" s="35" t="s">
        <v>66</v>
      </c>
      <c r="B56" s="42"/>
      <c r="C56" s="43"/>
      <c r="D56" s="43"/>
      <c r="E56" s="45" t="s">
        <v>170</v>
      </c>
      <c r="F56" s="43"/>
      <c r="G56" s="43"/>
      <c r="H56" s="43"/>
      <c r="I56" s="43"/>
      <c r="J56" s="44"/>
    </row>
    <row r="57" ht="30">
      <c r="A57" s="35" t="s">
        <v>68</v>
      </c>
      <c r="B57" s="42"/>
      <c r="C57" s="43"/>
      <c r="D57" s="43"/>
      <c r="E57" s="37" t="s">
        <v>171</v>
      </c>
      <c r="F57" s="43"/>
      <c r="G57" s="43"/>
      <c r="H57" s="43"/>
      <c r="I57" s="43"/>
      <c r="J57" s="44"/>
    </row>
    <row r="58">
      <c r="A58" s="35" t="s">
        <v>58</v>
      </c>
      <c r="B58" s="35">
        <v>13</v>
      </c>
      <c r="C58" s="36" t="s">
        <v>172</v>
      </c>
      <c r="D58" s="35" t="s">
        <v>60</v>
      </c>
      <c r="E58" s="37" t="s">
        <v>173</v>
      </c>
      <c r="F58" s="38" t="s">
        <v>124</v>
      </c>
      <c r="G58" s="39">
        <v>70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>
      <c r="A59" s="35" t="s">
        <v>64</v>
      </c>
      <c r="B59" s="42"/>
      <c r="C59" s="43"/>
      <c r="D59" s="43"/>
      <c r="E59" s="37" t="s">
        <v>174</v>
      </c>
      <c r="F59" s="43"/>
      <c r="G59" s="43"/>
      <c r="H59" s="43"/>
      <c r="I59" s="43"/>
      <c r="J59" s="44"/>
    </row>
    <row r="60" ht="60">
      <c r="A60" s="35" t="s">
        <v>66</v>
      </c>
      <c r="B60" s="42"/>
      <c r="C60" s="43"/>
      <c r="D60" s="43"/>
      <c r="E60" s="45" t="s">
        <v>175</v>
      </c>
      <c r="F60" s="43"/>
      <c r="G60" s="43"/>
      <c r="H60" s="43"/>
      <c r="I60" s="43"/>
      <c r="J60" s="44"/>
    </row>
    <row r="61" ht="45">
      <c r="A61" s="35" t="s">
        <v>68</v>
      </c>
      <c r="B61" s="42"/>
      <c r="C61" s="43"/>
      <c r="D61" s="43"/>
      <c r="E61" s="37" t="s">
        <v>176</v>
      </c>
      <c r="F61" s="43"/>
      <c r="G61" s="43"/>
      <c r="H61" s="43"/>
      <c r="I61" s="43"/>
      <c r="J61" s="44"/>
    </row>
    <row r="62">
      <c r="A62" s="35" t="s">
        <v>58</v>
      </c>
      <c r="B62" s="35">
        <v>14</v>
      </c>
      <c r="C62" s="36" t="s">
        <v>177</v>
      </c>
      <c r="D62" s="35" t="s">
        <v>60</v>
      </c>
      <c r="E62" s="37" t="s">
        <v>178</v>
      </c>
      <c r="F62" s="38" t="s">
        <v>124</v>
      </c>
      <c r="G62" s="39">
        <v>1290</v>
      </c>
      <c r="H62" s="40">
        <v>0</v>
      </c>
      <c r="I62" s="40">
        <f>ROUND(G62*H62,P4)</f>
        <v>0</v>
      </c>
      <c r="J62" s="38" t="s">
        <v>63</v>
      </c>
      <c r="O62" s="41">
        <f>I62*0.21</f>
        <v>0</v>
      </c>
      <c r="P62">
        <v>3</v>
      </c>
    </row>
    <row r="63" ht="60">
      <c r="A63" s="35" t="s">
        <v>64</v>
      </c>
      <c r="B63" s="42"/>
      <c r="C63" s="43"/>
      <c r="D63" s="43"/>
      <c r="E63" s="37" t="s">
        <v>179</v>
      </c>
      <c r="F63" s="43"/>
      <c r="G63" s="43"/>
      <c r="H63" s="43"/>
      <c r="I63" s="43"/>
      <c r="J63" s="44"/>
    </row>
    <row r="64" ht="60">
      <c r="A64" s="35" t="s">
        <v>66</v>
      </c>
      <c r="B64" s="42"/>
      <c r="C64" s="43"/>
      <c r="D64" s="43"/>
      <c r="E64" s="45" t="s">
        <v>180</v>
      </c>
      <c r="F64" s="43"/>
      <c r="G64" s="43"/>
      <c r="H64" s="43"/>
      <c r="I64" s="43"/>
      <c r="J64" s="44"/>
    </row>
    <row r="65" ht="409.5">
      <c r="A65" s="35" t="s">
        <v>68</v>
      </c>
      <c r="B65" s="42"/>
      <c r="C65" s="43"/>
      <c r="D65" s="43"/>
      <c r="E65" s="37" t="s">
        <v>181</v>
      </c>
      <c r="F65" s="43"/>
      <c r="G65" s="43"/>
      <c r="H65" s="43"/>
      <c r="I65" s="43"/>
      <c r="J65" s="44"/>
    </row>
    <row r="66">
      <c r="A66" s="35" t="s">
        <v>58</v>
      </c>
      <c r="B66" s="35">
        <v>15</v>
      </c>
      <c r="C66" s="36" t="s">
        <v>182</v>
      </c>
      <c r="D66" s="35" t="s">
        <v>60</v>
      </c>
      <c r="E66" s="37" t="s">
        <v>183</v>
      </c>
      <c r="F66" s="38" t="s">
        <v>124</v>
      </c>
      <c r="G66" s="39">
        <v>70</v>
      </c>
      <c r="H66" s="40">
        <v>0</v>
      </c>
      <c r="I66" s="40">
        <f>ROUND(G66*H66,P4)</f>
        <v>0</v>
      </c>
      <c r="J66" s="38" t="s">
        <v>63</v>
      </c>
      <c r="O66" s="41">
        <f>I66*0.21</f>
        <v>0</v>
      </c>
      <c r="P66">
        <v>3</v>
      </c>
    </row>
    <row r="67" ht="30">
      <c r="A67" s="35" t="s">
        <v>64</v>
      </c>
      <c r="B67" s="42"/>
      <c r="C67" s="43"/>
      <c r="D67" s="43"/>
      <c r="E67" s="37" t="s">
        <v>184</v>
      </c>
      <c r="F67" s="43"/>
      <c r="G67" s="43"/>
      <c r="H67" s="43"/>
      <c r="I67" s="43"/>
      <c r="J67" s="44"/>
    </row>
    <row r="68">
      <c r="A68" s="35" t="s">
        <v>66</v>
      </c>
      <c r="B68" s="42"/>
      <c r="C68" s="43"/>
      <c r="D68" s="43"/>
      <c r="E68" s="45" t="s">
        <v>185</v>
      </c>
      <c r="F68" s="43"/>
      <c r="G68" s="43"/>
      <c r="H68" s="43"/>
      <c r="I68" s="43"/>
      <c r="J68" s="44"/>
    </row>
    <row r="69" ht="390">
      <c r="A69" s="35" t="s">
        <v>68</v>
      </c>
      <c r="B69" s="42"/>
      <c r="C69" s="43"/>
      <c r="D69" s="43"/>
      <c r="E69" s="37" t="s">
        <v>186</v>
      </c>
      <c r="F69" s="43"/>
      <c r="G69" s="43"/>
      <c r="H69" s="43"/>
      <c r="I69" s="43"/>
      <c r="J69" s="44"/>
    </row>
    <row r="70">
      <c r="A70" s="35" t="s">
        <v>58</v>
      </c>
      <c r="B70" s="35">
        <v>16</v>
      </c>
      <c r="C70" s="36" t="s">
        <v>187</v>
      </c>
      <c r="D70" s="35" t="s">
        <v>60</v>
      </c>
      <c r="E70" s="37" t="s">
        <v>188</v>
      </c>
      <c r="F70" s="38" t="s">
        <v>114</v>
      </c>
      <c r="G70" s="39">
        <v>16</v>
      </c>
      <c r="H70" s="40">
        <v>0</v>
      </c>
      <c r="I70" s="40">
        <f>ROUND(G70*H70,P4)</f>
        <v>0</v>
      </c>
      <c r="J70" s="38" t="s">
        <v>63</v>
      </c>
      <c r="O70" s="41">
        <f>I70*0.21</f>
        <v>0</v>
      </c>
      <c r="P70">
        <v>3</v>
      </c>
    </row>
    <row r="71">
      <c r="A71" s="35" t="s">
        <v>64</v>
      </c>
      <c r="B71" s="42"/>
      <c r="C71" s="43"/>
      <c r="D71" s="43"/>
      <c r="E71" s="37" t="s">
        <v>189</v>
      </c>
      <c r="F71" s="43"/>
      <c r="G71" s="43"/>
      <c r="H71" s="43"/>
      <c r="I71" s="43"/>
      <c r="J71" s="44"/>
    </row>
    <row r="72" ht="30">
      <c r="A72" s="35" t="s">
        <v>66</v>
      </c>
      <c r="B72" s="42"/>
      <c r="C72" s="43"/>
      <c r="D72" s="43"/>
      <c r="E72" s="45" t="s">
        <v>190</v>
      </c>
      <c r="F72" s="43"/>
      <c r="G72" s="43"/>
      <c r="H72" s="43"/>
      <c r="I72" s="43"/>
      <c r="J72" s="44"/>
    </row>
    <row r="73" ht="90">
      <c r="A73" s="35" t="s">
        <v>68</v>
      </c>
      <c r="B73" s="42"/>
      <c r="C73" s="43"/>
      <c r="D73" s="43"/>
      <c r="E73" s="37" t="s">
        <v>191</v>
      </c>
      <c r="F73" s="43"/>
      <c r="G73" s="43"/>
      <c r="H73" s="43"/>
      <c r="I73" s="43"/>
      <c r="J73" s="44"/>
    </row>
    <row r="74">
      <c r="A74" s="35" t="s">
        <v>58</v>
      </c>
      <c r="B74" s="35">
        <v>17</v>
      </c>
      <c r="C74" s="36" t="s">
        <v>192</v>
      </c>
      <c r="D74" s="35" t="s">
        <v>60</v>
      </c>
      <c r="E74" s="37" t="s">
        <v>193</v>
      </c>
      <c r="F74" s="38" t="s">
        <v>160</v>
      </c>
      <c r="G74" s="39">
        <v>10</v>
      </c>
      <c r="H74" s="40">
        <v>0</v>
      </c>
      <c r="I74" s="40">
        <f>ROUND(G74*H74,P4)</f>
        <v>0</v>
      </c>
      <c r="J74" s="38" t="s">
        <v>63</v>
      </c>
      <c r="O74" s="41">
        <f>I74*0.21</f>
        <v>0</v>
      </c>
      <c r="P74">
        <v>3</v>
      </c>
    </row>
    <row r="75" ht="30">
      <c r="A75" s="35" t="s">
        <v>64</v>
      </c>
      <c r="B75" s="42"/>
      <c r="C75" s="43"/>
      <c r="D75" s="43"/>
      <c r="E75" s="37" t="s">
        <v>194</v>
      </c>
      <c r="F75" s="43"/>
      <c r="G75" s="43"/>
      <c r="H75" s="43"/>
      <c r="I75" s="43"/>
      <c r="J75" s="44"/>
    </row>
    <row r="76" ht="30">
      <c r="A76" s="35" t="s">
        <v>66</v>
      </c>
      <c r="B76" s="42"/>
      <c r="C76" s="43"/>
      <c r="D76" s="43"/>
      <c r="E76" s="45" t="s">
        <v>195</v>
      </c>
      <c r="F76" s="43"/>
      <c r="G76" s="43"/>
      <c r="H76" s="43"/>
      <c r="I76" s="43"/>
      <c r="J76" s="44"/>
    </row>
    <row r="77" ht="90">
      <c r="A77" s="35" t="s">
        <v>68</v>
      </c>
      <c r="B77" s="42"/>
      <c r="C77" s="43"/>
      <c r="D77" s="43"/>
      <c r="E77" s="37" t="s">
        <v>191</v>
      </c>
      <c r="F77" s="43"/>
      <c r="G77" s="43"/>
      <c r="H77" s="43"/>
      <c r="I77" s="43"/>
      <c r="J77" s="44"/>
    </row>
    <row r="78">
      <c r="A78" s="35" t="s">
        <v>58</v>
      </c>
      <c r="B78" s="35">
        <v>18</v>
      </c>
      <c r="C78" s="36" t="s">
        <v>196</v>
      </c>
      <c r="D78" s="35" t="s">
        <v>60</v>
      </c>
      <c r="E78" s="37" t="s">
        <v>197</v>
      </c>
      <c r="F78" s="38" t="s">
        <v>124</v>
      </c>
      <c r="G78" s="39">
        <v>318.78800000000001</v>
      </c>
      <c r="H78" s="40">
        <v>0</v>
      </c>
      <c r="I78" s="40">
        <f>ROUND(G78*H78,P4)</f>
        <v>0</v>
      </c>
      <c r="J78" s="38" t="s">
        <v>63</v>
      </c>
      <c r="O78" s="41">
        <f>I78*0.21</f>
        <v>0</v>
      </c>
      <c r="P78">
        <v>3</v>
      </c>
    </row>
    <row r="79" ht="30">
      <c r="A79" s="35" t="s">
        <v>64</v>
      </c>
      <c r="B79" s="42"/>
      <c r="C79" s="43"/>
      <c r="D79" s="43"/>
      <c r="E79" s="37" t="s">
        <v>198</v>
      </c>
      <c r="F79" s="43"/>
      <c r="G79" s="43"/>
      <c r="H79" s="43"/>
      <c r="I79" s="43"/>
      <c r="J79" s="44"/>
    </row>
    <row r="80" ht="75">
      <c r="A80" s="35" t="s">
        <v>66</v>
      </c>
      <c r="B80" s="42"/>
      <c r="C80" s="43"/>
      <c r="D80" s="43"/>
      <c r="E80" s="45" t="s">
        <v>199</v>
      </c>
      <c r="F80" s="43"/>
      <c r="G80" s="43"/>
      <c r="H80" s="43"/>
      <c r="I80" s="43"/>
      <c r="J80" s="44"/>
    </row>
    <row r="81" ht="405">
      <c r="A81" s="35" t="s">
        <v>68</v>
      </c>
      <c r="B81" s="42"/>
      <c r="C81" s="43"/>
      <c r="D81" s="43"/>
      <c r="E81" s="37" t="s">
        <v>200</v>
      </c>
      <c r="F81" s="43"/>
      <c r="G81" s="43"/>
      <c r="H81" s="43"/>
      <c r="I81" s="43"/>
      <c r="J81" s="44"/>
    </row>
    <row r="82">
      <c r="A82" s="35" t="s">
        <v>58</v>
      </c>
      <c r="B82" s="35">
        <v>19</v>
      </c>
      <c r="C82" s="36" t="s">
        <v>201</v>
      </c>
      <c r="D82" s="35" t="s">
        <v>60</v>
      </c>
      <c r="E82" s="37" t="s">
        <v>202</v>
      </c>
      <c r="F82" s="38" t="s">
        <v>124</v>
      </c>
      <c r="G82" s="39">
        <v>1678.788</v>
      </c>
      <c r="H82" s="40">
        <v>0</v>
      </c>
      <c r="I82" s="40">
        <f>ROUND(G82*H82,P4)</f>
        <v>0</v>
      </c>
      <c r="J82" s="38" t="s">
        <v>63</v>
      </c>
      <c r="O82" s="41">
        <f>I82*0.21</f>
        <v>0</v>
      </c>
      <c r="P82">
        <v>3</v>
      </c>
    </row>
    <row r="83" ht="30">
      <c r="A83" s="35" t="s">
        <v>64</v>
      </c>
      <c r="B83" s="42"/>
      <c r="C83" s="43"/>
      <c r="D83" s="43"/>
      <c r="E83" s="37" t="s">
        <v>203</v>
      </c>
      <c r="F83" s="43"/>
      <c r="G83" s="43"/>
      <c r="H83" s="43"/>
      <c r="I83" s="43"/>
      <c r="J83" s="44"/>
    </row>
    <row r="84">
      <c r="A84" s="35" t="s">
        <v>66</v>
      </c>
      <c r="B84" s="42"/>
      <c r="C84" s="43"/>
      <c r="D84" s="43"/>
      <c r="E84" s="45" t="s">
        <v>204</v>
      </c>
      <c r="F84" s="43"/>
      <c r="G84" s="43"/>
      <c r="H84" s="43"/>
      <c r="I84" s="43"/>
      <c r="J84" s="44"/>
    </row>
    <row r="85" ht="240">
      <c r="A85" s="35" t="s">
        <v>68</v>
      </c>
      <c r="B85" s="42"/>
      <c r="C85" s="43"/>
      <c r="D85" s="43"/>
      <c r="E85" s="37" t="s">
        <v>205</v>
      </c>
      <c r="F85" s="43"/>
      <c r="G85" s="43"/>
      <c r="H85" s="43"/>
      <c r="I85" s="43"/>
      <c r="J85" s="44"/>
    </row>
    <row r="86">
      <c r="A86" s="35" t="s">
        <v>58</v>
      </c>
      <c r="B86" s="35">
        <v>20</v>
      </c>
      <c r="C86" s="36" t="s">
        <v>206</v>
      </c>
      <c r="D86" s="35" t="s">
        <v>60</v>
      </c>
      <c r="E86" s="37" t="s">
        <v>207</v>
      </c>
      <c r="F86" s="38" t="s">
        <v>124</v>
      </c>
      <c r="G86" s="39">
        <v>20.579999999999998</v>
      </c>
      <c r="H86" s="40">
        <v>0</v>
      </c>
      <c r="I86" s="40">
        <f>ROUND(G86*H86,P4)</f>
        <v>0</v>
      </c>
      <c r="J86" s="38" t="s">
        <v>63</v>
      </c>
      <c r="O86" s="41">
        <f>I86*0.21</f>
        <v>0</v>
      </c>
      <c r="P86">
        <v>3</v>
      </c>
    </row>
    <row r="87" ht="30">
      <c r="A87" s="35" t="s">
        <v>64</v>
      </c>
      <c r="B87" s="42"/>
      <c r="C87" s="43"/>
      <c r="D87" s="43"/>
      <c r="E87" s="37" t="s">
        <v>208</v>
      </c>
      <c r="F87" s="43"/>
      <c r="G87" s="43"/>
      <c r="H87" s="43"/>
      <c r="I87" s="43"/>
      <c r="J87" s="44"/>
    </row>
    <row r="88" ht="75">
      <c r="A88" s="35" t="s">
        <v>66</v>
      </c>
      <c r="B88" s="42"/>
      <c r="C88" s="43"/>
      <c r="D88" s="43"/>
      <c r="E88" s="45" t="s">
        <v>209</v>
      </c>
      <c r="F88" s="43"/>
      <c r="G88" s="43"/>
      <c r="H88" s="43"/>
      <c r="I88" s="43"/>
      <c r="J88" s="44"/>
    </row>
    <row r="89" ht="315">
      <c r="A89" s="35" t="s">
        <v>68</v>
      </c>
      <c r="B89" s="42"/>
      <c r="C89" s="43"/>
      <c r="D89" s="43"/>
      <c r="E89" s="37" t="s">
        <v>210</v>
      </c>
      <c r="F89" s="43"/>
      <c r="G89" s="43"/>
      <c r="H89" s="43"/>
      <c r="I89" s="43"/>
      <c r="J89" s="44"/>
    </row>
    <row r="90">
      <c r="A90" s="35" t="s">
        <v>58</v>
      </c>
      <c r="B90" s="35">
        <v>21</v>
      </c>
      <c r="C90" s="36" t="s">
        <v>211</v>
      </c>
      <c r="D90" s="35" t="s">
        <v>60</v>
      </c>
      <c r="E90" s="37" t="s">
        <v>212</v>
      </c>
      <c r="F90" s="38" t="s">
        <v>124</v>
      </c>
      <c r="G90" s="39">
        <v>208.03999999999999</v>
      </c>
      <c r="H90" s="40">
        <v>0</v>
      </c>
      <c r="I90" s="40">
        <f>ROUND(G90*H90,P4)</f>
        <v>0</v>
      </c>
      <c r="J90" s="38" t="s">
        <v>63</v>
      </c>
      <c r="O90" s="41">
        <f>I90*0.21</f>
        <v>0</v>
      </c>
      <c r="P90">
        <v>3</v>
      </c>
    </row>
    <row r="91" ht="45">
      <c r="A91" s="35" t="s">
        <v>64</v>
      </c>
      <c r="B91" s="42"/>
      <c r="C91" s="43"/>
      <c r="D91" s="43"/>
      <c r="E91" s="37" t="s">
        <v>213</v>
      </c>
      <c r="F91" s="43"/>
      <c r="G91" s="43"/>
      <c r="H91" s="43"/>
      <c r="I91" s="43"/>
      <c r="J91" s="44"/>
    </row>
    <row r="92" ht="135">
      <c r="A92" s="35" t="s">
        <v>66</v>
      </c>
      <c r="B92" s="42"/>
      <c r="C92" s="43"/>
      <c r="D92" s="43"/>
      <c r="E92" s="45" t="s">
        <v>214</v>
      </c>
      <c r="F92" s="43"/>
      <c r="G92" s="43"/>
      <c r="H92" s="43"/>
      <c r="I92" s="43"/>
      <c r="J92" s="44"/>
    </row>
    <row r="93" ht="300">
      <c r="A93" s="35" t="s">
        <v>68</v>
      </c>
      <c r="B93" s="42"/>
      <c r="C93" s="43"/>
      <c r="D93" s="43"/>
      <c r="E93" s="37" t="s">
        <v>215</v>
      </c>
      <c r="F93" s="43"/>
      <c r="G93" s="43"/>
      <c r="H93" s="43"/>
      <c r="I93" s="43"/>
      <c r="J93" s="44"/>
    </row>
    <row r="94">
      <c r="A94" s="35" t="s">
        <v>58</v>
      </c>
      <c r="B94" s="35">
        <v>22</v>
      </c>
      <c r="C94" s="36" t="s">
        <v>216</v>
      </c>
      <c r="D94" s="35" t="s">
        <v>60</v>
      </c>
      <c r="E94" s="37" t="s">
        <v>217</v>
      </c>
      <c r="F94" s="38" t="s">
        <v>124</v>
      </c>
      <c r="G94" s="39">
        <v>72.010000000000005</v>
      </c>
      <c r="H94" s="40">
        <v>0</v>
      </c>
      <c r="I94" s="40">
        <f>ROUND(G94*H94,P4)</f>
        <v>0</v>
      </c>
      <c r="J94" s="38" t="s">
        <v>63</v>
      </c>
      <c r="O94" s="41">
        <f>I94*0.21</f>
        <v>0</v>
      </c>
      <c r="P94">
        <v>3</v>
      </c>
    </row>
    <row r="95" ht="30">
      <c r="A95" s="35" t="s">
        <v>64</v>
      </c>
      <c r="B95" s="42"/>
      <c r="C95" s="43"/>
      <c r="D95" s="43"/>
      <c r="E95" s="37" t="s">
        <v>218</v>
      </c>
      <c r="F95" s="43"/>
      <c r="G95" s="43"/>
      <c r="H95" s="43"/>
      <c r="I95" s="43"/>
      <c r="J95" s="44"/>
    </row>
    <row r="96" ht="60">
      <c r="A96" s="35" t="s">
        <v>66</v>
      </c>
      <c r="B96" s="42"/>
      <c r="C96" s="43"/>
      <c r="D96" s="43"/>
      <c r="E96" s="45" t="s">
        <v>219</v>
      </c>
      <c r="F96" s="43"/>
      <c r="G96" s="43"/>
      <c r="H96" s="43"/>
      <c r="I96" s="43"/>
      <c r="J96" s="44"/>
    </row>
    <row r="97" ht="390">
      <c r="A97" s="35" t="s">
        <v>68</v>
      </c>
      <c r="B97" s="42"/>
      <c r="C97" s="43"/>
      <c r="D97" s="43"/>
      <c r="E97" s="37" t="s">
        <v>220</v>
      </c>
      <c r="F97" s="43"/>
      <c r="G97" s="43"/>
      <c r="H97" s="43"/>
      <c r="I97" s="43"/>
      <c r="J97" s="44"/>
    </row>
    <row r="98">
      <c r="A98" s="35" t="s">
        <v>58</v>
      </c>
      <c r="B98" s="35">
        <v>23</v>
      </c>
      <c r="C98" s="36" t="s">
        <v>221</v>
      </c>
      <c r="D98" s="35" t="s">
        <v>60</v>
      </c>
      <c r="E98" s="37" t="s">
        <v>222</v>
      </c>
      <c r="F98" s="38" t="s">
        <v>223</v>
      </c>
      <c r="G98" s="39">
        <v>3687.48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>
      <c r="A99" s="35" t="s">
        <v>64</v>
      </c>
      <c r="B99" s="42"/>
      <c r="C99" s="43"/>
      <c r="D99" s="43"/>
      <c r="E99" s="37" t="s">
        <v>224</v>
      </c>
      <c r="F99" s="43"/>
      <c r="G99" s="43"/>
      <c r="H99" s="43"/>
      <c r="I99" s="43"/>
      <c r="J99" s="44"/>
    </row>
    <row r="100" ht="90">
      <c r="A100" s="35" t="s">
        <v>66</v>
      </c>
      <c r="B100" s="42"/>
      <c r="C100" s="43"/>
      <c r="D100" s="43"/>
      <c r="E100" s="45" t="s">
        <v>225</v>
      </c>
      <c r="F100" s="43"/>
      <c r="G100" s="43"/>
      <c r="H100" s="43"/>
      <c r="I100" s="43"/>
      <c r="J100" s="44"/>
    </row>
    <row r="101" ht="30">
      <c r="A101" s="35" t="s">
        <v>68</v>
      </c>
      <c r="B101" s="42"/>
      <c r="C101" s="43"/>
      <c r="D101" s="43"/>
      <c r="E101" s="37" t="s">
        <v>226</v>
      </c>
      <c r="F101" s="43"/>
      <c r="G101" s="43"/>
      <c r="H101" s="43"/>
      <c r="I101" s="43"/>
      <c r="J101" s="44"/>
    </row>
    <row r="102">
      <c r="A102" s="35" t="s">
        <v>58</v>
      </c>
      <c r="B102" s="35">
        <v>24</v>
      </c>
      <c r="C102" s="36" t="s">
        <v>227</v>
      </c>
      <c r="D102" s="35" t="s">
        <v>60</v>
      </c>
      <c r="E102" s="37" t="s">
        <v>228</v>
      </c>
      <c r="F102" s="38" t="s">
        <v>124</v>
      </c>
      <c r="G102" s="39">
        <v>70</v>
      </c>
      <c r="H102" s="40">
        <v>0</v>
      </c>
      <c r="I102" s="40">
        <f>ROUND(G102*H102,P4)</f>
        <v>0</v>
      </c>
      <c r="J102" s="38" t="s">
        <v>63</v>
      </c>
      <c r="O102" s="41">
        <f>I102*0.21</f>
        <v>0</v>
      </c>
      <c r="P102">
        <v>3</v>
      </c>
    </row>
    <row r="103">
      <c r="A103" s="35" t="s">
        <v>64</v>
      </c>
      <c r="B103" s="42"/>
      <c r="C103" s="43"/>
      <c r="D103" s="43"/>
      <c r="E103" s="37" t="s">
        <v>229</v>
      </c>
      <c r="F103" s="43"/>
      <c r="G103" s="43"/>
      <c r="H103" s="43"/>
      <c r="I103" s="43"/>
      <c r="J103" s="44"/>
    </row>
    <row r="104" ht="60">
      <c r="A104" s="35" t="s">
        <v>66</v>
      </c>
      <c r="B104" s="42"/>
      <c r="C104" s="43"/>
      <c r="D104" s="43"/>
      <c r="E104" s="45" t="s">
        <v>230</v>
      </c>
      <c r="F104" s="43"/>
      <c r="G104" s="43"/>
      <c r="H104" s="43"/>
      <c r="I104" s="43"/>
      <c r="J104" s="44"/>
    </row>
    <row r="105" ht="45">
      <c r="A105" s="35" t="s">
        <v>68</v>
      </c>
      <c r="B105" s="42"/>
      <c r="C105" s="43"/>
      <c r="D105" s="43"/>
      <c r="E105" s="37" t="s">
        <v>231</v>
      </c>
      <c r="F105" s="43"/>
      <c r="G105" s="43"/>
      <c r="H105" s="43"/>
      <c r="I105" s="43"/>
      <c r="J105" s="44"/>
    </row>
    <row r="106">
      <c r="A106" s="35" t="s">
        <v>58</v>
      </c>
      <c r="B106" s="35">
        <v>25</v>
      </c>
      <c r="C106" s="36" t="s">
        <v>232</v>
      </c>
      <c r="D106" s="35" t="s">
        <v>60</v>
      </c>
      <c r="E106" s="37" t="s">
        <v>233</v>
      </c>
      <c r="F106" s="38" t="s">
        <v>223</v>
      </c>
      <c r="G106" s="39">
        <v>350</v>
      </c>
      <c r="H106" s="40">
        <v>0</v>
      </c>
      <c r="I106" s="40">
        <f>ROUND(G106*H106,P4)</f>
        <v>0</v>
      </c>
      <c r="J106" s="38" t="s">
        <v>63</v>
      </c>
      <c r="O106" s="41">
        <f>I106*0.21</f>
        <v>0</v>
      </c>
      <c r="P106">
        <v>3</v>
      </c>
    </row>
    <row r="107">
      <c r="A107" s="35" t="s">
        <v>64</v>
      </c>
      <c r="B107" s="42"/>
      <c r="C107" s="43"/>
      <c r="D107" s="43"/>
      <c r="E107" s="37" t="s">
        <v>234</v>
      </c>
      <c r="F107" s="43"/>
      <c r="G107" s="43"/>
      <c r="H107" s="43"/>
      <c r="I107" s="43"/>
      <c r="J107" s="44"/>
    </row>
    <row r="108" ht="30">
      <c r="A108" s="35" t="s">
        <v>66</v>
      </c>
      <c r="B108" s="42"/>
      <c r="C108" s="43"/>
      <c r="D108" s="43"/>
      <c r="E108" s="45" t="s">
        <v>235</v>
      </c>
      <c r="F108" s="43"/>
      <c r="G108" s="43"/>
      <c r="H108" s="43"/>
      <c r="I108" s="43"/>
      <c r="J108" s="44"/>
    </row>
    <row r="109" ht="30">
      <c r="A109" s="35" t="s">
        <v>68</v>
      </c>
      <c r="B109" s="42"/>
      <c r="C109" s="43"/>
      <c r="D109" s="43"/>
      <c r="E109" s="37" t="s">
        <v>236</v>
      </c>
      <c r="F109" s="43"/>
      <c r="G109" s="43"/>
      <c r="H109" s="43"/>
      <c r="I109" s="43"/>
      <c r="J109" s="44"/>
    </row>
    <row r="110">
      <c r="A110" s="35" t="s">
        <v>58</v>
      </c>
      <c r="B110" s="35">
        <v>26</v>
      </c>
      <c r="C110" s="36" t="s">
        <v>237</v>
      </c>
      <c r="D110" s="35" t="s">
        <v>60</v>
      </c>
      <c r="E110" s="37" t="s">
        <v>238</v>
      </c>
      <c r="F110" s="38" t="s">
        <v>223</v>
      </c>
      <c r="G110" s="39">
        <v>350</v>
      </c>
      <c r="H110" s="40">
        <v>0</v>
      </c>
      <c r="I110" s="40">
        <f>ROUND(G110*H110,P4)</f>
        <v>0</v>
      </c>
      <c r="J110" s="38" t="s">
        <v>63</v>
      </c>
      <c r="O110" s="41">
        <f>I110*0.21</f>
        <v>0</v>
      </c>
      <c r="P110">
        <v>3</v>
      </c>
    </row>
    <row r="111">
      <c r="A111" s="35" t="s">
        <v>64</v>
      </c>
      <c r="B111" s="42"/>
      <c r="C111" s="43"/>
      <c r="D111" s="43"/>
      <c r="E111" s="37" t="s">
        <v>234</v>
      </c>
      <c r="F111" s="43"/>
      <c r="G111" s="43"/>
      <c r="H111" s="43"/>
      <c r="I111" s="43"/>
      <c r="J111" s="44"/>
    </row>
    <row r="112" ht="30">
      <c r="A112" s="35" t="s">
        <v>66</v>
      </c>
      <c r="B112" s="42"/>
      <c r="C112" s="43"/>
      <c r="D112" s="43"/>
      <c r="E112" s="45" t="s">
        <v>235</v>
      </c>
      <c r="F112" s="43"/>
      <c r="G112" s="43"/>
      <c r="H112" s="43"/>
      <c r="I112" s="43"/>
      <c r="J112" s="44"/>
    </row>
    <row r="113" ht="45">
      <c r="A113" s="35" t="s">
        <v>68</v>
      </c>
      <c r="B113" s="42"/>
      <c r="C113" s="43"/>
      <c r="D113" s="43"/>
      <c r="E113" s="37" t="s">
        <v>239</v>
      </c>
      <c r="F113" s="43"/>
      <c r="G113" s="43"/>
      <c r="H113" s="43"/>
      <c r="I113" s="43"/>
      <c r="J113" s="44"/>
    </row>
    <row r="114">
      <c r="A114" s="29" t="s">
        <v>55</v>
      </c>
      <c r="B114" s="30"/>
      <c r="C114" s="31" t="s">
        <v>240</v>
      </c>
      <c r="D114" s="32"/>
      <c r="E114" s="29" t="s">
        <v>241</v>
      </c>
      <c r="F114" s="32"/>
      <c r="G114" s="32"/>
      <c r="H114" s="32"/>
      <c r="I114" s="33">
        <f>SUMIFS(I115:I126,A115:A126,"P")</f>
        <v>0</v>
      </c>
      <c r="J114" s="34"/>
    </row>
    <row r="115">
      <c r="A115" s="35" t="s">
        <v>58</v>
      </c>
      <c r="B115" s="35">
        <v>27</v>
      </c>
      <c r="C115" s="36" t="s">
        <v>242</v>
      </c>
      <c r="D115" s="35" t="s">
        <v>60</v>
      </c>
      <c r="E115" s="37" t="s">
        <v>243</v>
      </c>
      <c r="F115" s="38" t="s">
        <v>160</v>
      </c>
      <c r="G115" s="39">
        <v>475</v>
      </c>
      <c r="H115" s="40">
        <v>0</v>
      </c>
      <c r="I115" s="40">
        <f>ROUND(G115*H115,P4)</f>
        <v>0</v>
      </c>
      <c r="J115" s="38" t="s">
        <v>63</v>
      </c>
      <c r="O115" s="41">
        <f>I115*0.21</f>
        <v>0</v>
      </c>
      <c r="P115">
        <v>3</v>
      </c>
    </row>
    <row r="116" ht="60">
      <c r="A116" s="35" t="s">
        <v>64</v>
      </c>
      <c r="B116" s="42"/>
      <c r="C116" s="43"/>
      <c r="D116" s="43"/>
      <c r="E116" s="37" t="s">
        <v>244</v>
      </c>
      <c r="F116" s="43"/>
      <c r="G116" s="43"/>
      <c r="H116" s="43"/>
      <c r="I116" s="43"/>
      <c r="J116" s="44"/>
    </row>
    <row r="117" ht="30">
      <c r="A117" s="35" t="s">
        <v>66</v>
      </c>
      <c r="B117" s="42"/>
      <c r="C117" s="43"/>
      <c r="D117" s="43"/>
      <c r="E117" s="45" t="s">
        <v>245</v>
      </c>
      <c r="F117" s="43"/>
      <c r="G117" s="43"/>
      <c r="H117" s="43"/>
      <c r="I117" s="43"/>
      <c r="J117" s="44"/>
    </row>
    <row r="118" ht="195">
      <c r="A118" s="35" t="s">
        <v>68</v>
      </c>
      <c r="B118" s="42"/>
      <c r="C118" s="43"/>
      <c r="D118" s="43"/>
      <c r="E118" s="37" t="s">
        <v>246</v>
      </c>
      <c r="F118" s="43"/>
      <c r="G118" s="43"/>
      <c r="H118" s="43"/>
      <c r="I118" s="43"/>
      <c r="J118" s="44"/>
    </row>
    <row r="119">
      <c r="A119" s="35" t="s">
        <v>58</v>
      </c>
      <c r="B119" s="35">
        <v>28</v>
      </c>
      <c r="C119" s="36" t="s">
        <v>247</v>
      </c>
      <c r="D119" s="35" t="s">
        <v>60</v>
      </c>
      <c r="E119" s="37" t="s">
        <v>248</v>
      </c>
      <c r="F119" s="38" t="s">
        <v>124</v>
      </c>
      <c r="G119" s="39">
        <v>1600.25</v>
      </c>
      <c r="H119" s="40">
        <v>0</v>
      </c>
      <c r="I119" s="40">
        <f>ROUND(G119*H119,P4)</f>
        <v>0</v>
      </c>
      <c r="J119" s="38" t="s">
        <v>63</v>
      </c>
      <c r="O119" s="41">
        <f>I119*0.21</f>
        <v>0</v>
      </c>
      <c r="P119">
        <v>3</v>
      </c>
    </row>
    <row r="120" ht="60">
      <c r="A120" s="35" t="s">
        <v>64</v>
      </c>
      <c r="B120" s="42"/>
      <c r="C120" s="43"/>
      <c r="D120" s="43"/>
      <c r="E120" s="37" t="s">
        <v>249</v>
      </c>
      <c r="F120" s="43"/>
      <c r="G120" s="43"/>
      <c r="H120" s="43"/>
      <c r="I120" s="43"/>
      <c r="J120" s="44"/>
    </row>
    <row r="121" ht="105">
      <c r="A121" s="35" t="s">
        <v>66</v>
      </c>
      <c r="B121" s="42"/>
      <c r="C121" s="43"/>
      <c r="D121" s="43"/>
      <c r="E121" s="45" t="s">
        <v>250</v>
      </c>
      <c r="F121" s="43"/>
      <c r="G121" s="43"/>
      <c r="H121" s="43"/>
      <c r="I121" s="43"/>
      <c r="J121" s="44"/>
    </row>
    <row r="122" ht="60">
      <c r="A122" s="35" t="s">
        <v>68</v>
      </c>
      <c r="B122" s="42"/>
      <c r="C122" s="43"/>
      <c r="D122" s="43"/>
      <c r="E122" s="37" t="s">
        <v>251</v>
      </c>
      <c r="F122" s="43"/>
      <c r="G122" s="43"/>
      <c r="H122" s="43"/>
      <c r="I122" s="43"/>
      <c r="J122" s="44"/>
    </row>
    <row r="123">
      <c r="A123" s="35" t="s">
        <v>58</v>
      </c>
      <c r="B123" s="35">
        <v>29</v>
      </c>
      <c r="C123" s="36" t="s">
        <v>252</v>
      </c>
      <c r="D123" s="35" t="s">
        <v>60</v>
      </c>
      <c r="E123" s="37" t="s">
        <v>253</v>
      </c>
      <c r="F123" s="38" t="s">
        <v>223</v>
      </c>
      <c r="G123" s="39">
        <v>3950.4000000000001</v>
      </c>
      <c r="H123" s="40">
        <v>0</v>
      </c>
      <c r="I123" s="40">
        <f>ROUND(G123*H123,P4)</f>
        <v>0</v>
      </c>
      <c r="J123" s="38" t="s">
        <v>63</v>
      </c>
      <c r="O123" s="41">
        <f>I123*0.21</f>
        <v>0</v>
      </c>
      <c r="P123">
        <v>3</v>
      </c>
    </row>
    <row r="124" ht="30">
      <c r="A124" s="35" t="s">
        <v>64</v>
      </c>
      <c r="B124" s="42"/>
      <c r="C124" s="43"/>
      <c r="D124" s="43"/>
      <c r="E124" s="37" t="s">
        <v>254</v>
      </c>
      <c r="F124" s="43"/>
      <c r="G124" s="43"/>
      <c r="H124" s="43"/>
      <c r="I124" s="43"/>
      <c r="J124" s="44"/>
    </row>
    <row r="125" ht="45">
      <c r="A125" s="35" t="s">
        <v>66</v>
      </c>
      <c r="B125" s="42"/>
      <c r="C125" s="43"/>
      <c r="D125" s="43"/>
      <c r="E125" s="45" t="s">
        <v>255</v>
      </c>
      <c r="F125" s="43"/>
      <c r="G125" s="43"/>
      <c r="H125" s="43"/>
      <c r="I125" s="43"/>
      <c r="J125" s="44"/>
    </row>
    <row r="126" ht="120">
      <c r="A126" s="35" t="s">
        <v>68</v>
      </c>
      <c r="B126" s="42"/>
      <c r="C126" s="43"/>
      <c r="D126" s="43"/>
      <c r="E126" s="37" t="s">
        <v>256</v>
      </c>
      <c r="F126" s="43"/>
      <c r="G126" s="43"/>
      <c r="H126" s="43"/>
      <c r="I126" s="43"/>
      <c r="J126" s="44"/>
    </row>
    <row r="127">
      <c r="A127" s="29" t="s">
        <v>55</v>
      </c>
      <c r="B127" s="30"/>
      <c r="C127" s="31" t="s">
        <v>257</v>
      </c>
      <c r="D127" s="32"/>
      <c r="E127" s="29" t="s">
        <v>258</v>
      </c>
      <c r="F127" s="32"/>
      <c r="G127" s="32"/>
      <c r="H127" s="32"/>
      <c r="I127" s="33">
        <f>SUMIFS(I128:I135,A128:A135,"P")</f>
        <v>0</v>
      </c>
      <c r="J127" s="34"/>
    </row>
    <row r="128">
      <c r="A128" s="35" t="s">
        <v>58</v>
      </c>
      <c r="B128" s="35">
        <v>30</v>
      </c>
      <c r="C128" s="36" t="s">
        <v>259</v>
      </c>
      <c r="D128" s="35" t="s">
        <v>60</v>
      </c>
      <c r="E128" s="37" t="s">
        <v>260</v>
      </c>
      <c r="F128" s="38" t="s">
        <v>124</v>
      </c>
      <c r="G128" s="39">
        <v>7.1280000000000001</v>
      </c>
      <c r="H128" s="40">
        <v>0</v>
      </c>
      <c r="I128" s="40">
        <f>ROUND(G128*H128,P4)</f>
        <v>0</v>
      </c>
      <c r="J128" s="38" t="s">
        <v>63</v>
      </c>
      <c r="O128" s="41">
        <f>I128*0.21</f>
        <v>0</v>
      </c>
      <c r="P128">
        <v>3</v>
      </c>
    </row>
    <row r="129">
      <c r="A129" s="35" t="s">
        <v>64</v>
      </c>
      <c r="B129" s="42"/>
      <c r="C129" s="43"/>
      <c r="D129" s="43"/>
      <c r="E129" s="37" t="s">
        <v>261</v>
      </c>
      <c r="F129" s="43"/>
      <c r="G129" s="43"/>
      <c r="H129" s="43"/>
      <c r="I129" s="43"/>
      <c r="J129" s="44"/>
    </row>
    <row r="130" ht="30">
      <c r="A130" s="35" t="s">
        <v>66</v>
      </c>
      <c r="B130" s="42"/>
      <c r="C130" s="43"/>
      <c r="D130" s="43"/>
      <c r="E130" s="45" t="s">
        <v>262</v>
      </c>
      <c r="F130" s="43"/>
      <c r="G130" s="43"/>
      <c r="H130" s="43"/>
      <c r="I130" s="43"/>
      <c r="J130" s="44"/>
    </row>
    <row r="131" ht="409.5">
      <c r="A131" s="35" t="s">
        <v>68</v>
      </c>
      <c r="B131" s="42"/>
      <c r="C131" s="43"/>
      <c r="D131" s="43"/>
      <c r="E131" s="37" t="s">
        <v>263</v>
      </c>
      <c r="F131" s="43"/>
      <c r="G131" s="43"/>
      <c r="H131" s="43"/>
      <c r="I131" s="43"/>
      <c r="J131" s="44"/>
    </row>
    <row r="132">
      <c r="A132" s="35" t="s">
        <v>58</v>
      </c>
      <c r="B132" s="35">
        <v>31</v>
      </c>
      <c r="C132" s="36" t="s">
        <v>264</v>
      </c>
      <c r="D132" s="35" t="s">
        <v>60</v>
      </c>
      <c r="E132" s="37" t="s">
        <v>265</v>
      </c>
      <c r="F132" s="38" t="s">
        <v>124</v>
      </c>
      <c r="G132" s="39">
        <v>17.120000000000001</v>
      </c>
      <c r="H132" s="40">
        <v>0</v>
      </c>
      <c r="I132" s="40">
        <f>ROUND(G132*H132,P4)</f>
        <v>0</v>
      </c>
      <c r="J132" s="38" t="s">
        <v>63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37" t="s">
        <v>266</v>
      </c>
      <c r="F133" s="43"/>
      <c r="G133" s="43"/>
      <c r="H133" s="43"/>
      <c r="I133" s="43"/>
      <c r="J133" s="44"/>
    </row>
    <row r="134" ht="30">
      <c r="A134" s="35" t="s">
        <v>66</v>
      </c>
      <c r="B134" s="42"/>
      <c r="C134" s="43"/>
      <c r="D134" s="43"/>
      <c r="E134" s="45" t="s">
        <v>267</v>
      </c>
      <c r="F134" s="43"/>
      <c r="G134" s="43"/>
      <c r="H134" s="43"/>
      <c r="I134" s="43"/>
      <c r="J134" s="44"/>
    </row>
    <row r="135" ht="60">
      <c r="A135" s="35" t="s">
        <v>68</v>
      </c>
      <c r="B135" s="42"/>
      <c r="C135" s="43"/>
      <c r="D135" s="43"/>
      <c r="E135" s="37" t="s">
        <v>251</v>
      </c>
      <c r="F135" s="43"/>
      <c r="G135" s="43"/>
      <c r="H135" s="43"/>
      <c r="I135" s="43"/>
      <c r="J135" s="44"/>
    </row>
    <row r="136">
      <c r="A136" s="29" t="s">
        <v>55</v>
      </c>
      <c r="B136" s="30"/>
      <c r="C136" s="31" t="s">
        <v>268</v>
      </c>
      <c r="D136" s="32"/>
      <c r="E136" s="29" t="s">
        <v>269</v>
      </c>
      <c r="F136" s="32"/>
      <c r="G136" s="32"/>
      <c r="H136" s="32"/>
      <c r="I136" s="33">
        <f>SUMIFS(I137:I196,A137:A196,"P")</f>
        <v>0</v>
      </c>
      <c r="J136" s="34"/>
    </row>
    <row r="137">
      <c r="A137" s="35" t="s">
        <v>58</v>
      </c>
      <c r="B137" s="35">
        <v>32</v>
      </c>
      <c r="C137" s="36" t="s">
        <v>270</v>
      </c>
      <c r="D137" s="35" t="s">
        <v>106</v>
      </c>
      <c r="E137" s="37" t="s">
        <v>271</v>
      </c>
      <c r="F137" s="38" t="s">
        <v>124</v>
      </c>
      <c r="G137" s="39">
        <v>9</v>
      </c>
      <c r="H137" s="40">
        <v>0</v>
      </c>
      <c r="I137" s="40">
        <f>ROUND(G137*H137,P4)</f>
        <v>0</v>
      </c>
      <c r="J137" s="38" t="s">
        <v>63</v>
      </c>
      <c r="O137" s="41">
        <f>I137*0.21</f>
        <v>0</v>
      </c>
      <c r="P137">
        <v>3</v>
      </c>
    </row>
    <row r="138">
      <c r="A138" s="35" t="s">
        <v>64</v>
      </c>
      <c r="B138" s="42"/>
      <c r="C138" s="43"/>
      <c r="D138" s="43"/>
      <c r="E138" s="37" t="s">
        <v>272</v>
      </c>
      <c r="F138" s="43"/>
      <c r="G138" s="43"/>
      <c r="H138" s="43"/>
      <c r="I138" s="43"/>
      <c r="J138" s="44"/>
    </row>
    <row r="139" ht="30">
      <c r="A139" s="35" t="s">
        <v>66</v>
      </c>
      <c r="B139" s="42"/>
      <c r="C139" s="43"/>
      <c r="D139" s="43"/>
      <c r="E139" s="45" t="s">
        <v>273</v>
      </c>
      <c r="F139" s="43"/>
      <c r="G139" s="43"/>
      <c r="H139" s="43"/>
      <c r="I139" s="43"/>
      <c r="J139" s="44"/>
    </row>
    <row r="140" ht="150">
      <c r="A140" s="35" t="s">
        <v>68</v>
      </c>
      <c r="B140" s="42"/>
      <c r="C140" s="43"/>
      <c r="D140" s="43"/>
      <c r="E140" s="37" t="s">
        <v>274</v>
      </c>
      <c r="F140" s="43"/>
      <c r="G140" s="43"/>
      <c r="H140" s="43"/>
      <c r="I140" s="43"/>
      <c r="J140" s="44"/>
    </row>
    <row r="141">
      <c r="A141" s="35" t="s">
        <v>58</v>
      </c>
      <c r="B141" s="35">
        <v>33</v>
      </c>
      <c r="C141" s="36" t="s">
        <v>270</v>
      </c>
      <c r="D141" s="35" t="s">
        <v>110</v>
      </c>
      <c r="E141" s="37" t="s">
        <v>271</v>
      </c>
      <c r="F141" s="38" t="s">
        <v>124</v>
      </c>
      <c r="G141" s="39">
        <v>16.5</v>
      </c>
      <c r="H141" s="40">
        <v>0</v>
      </c>
      <c r="I141" s="40">
        <f>ROUND(G141*H141,P4)</f>
        <v>0</v>
      </c>
      <c r="J141" s="38" t="s">
        <v>63</v>
      </c>
      <c r="O141" s="41">
        <f>I141*0.21</f>
        <v>0</v>
      </c>
      <c r="P141">
        <v>3</v>
      </c>
    </row>
    <row r="142">
      <c r="A142" s="35" t="s">
        <v>64</v>
      </c>
      <c r="B142" s="42"/>
      <c r="C142" s="43"/>
      <c r="D142" s="43"/>
      <c r="E142" s="37" t="s">
        <v>275</v>
      </c>
      <c r="F142" s="43"/>
      <c r="G142" s="43"/>
      <c r="H142" s="43"/>
      <c r="I142" s="43"/>
      <c r="J142" s="44"/>
    </row>
    <row r="143" ht="75">
      <c r="A143" s="35" t="s">
        <v>66</v>
      </c>
      <c r="B143" s="42"/>
      <c r="C143" s="43"/>
      <c r="D143" s="43"/>
      <c r="E143" s="45" t="s">
        <v>276</v>
      </c>
      <c r="F143" s="43"/>
      <c r="G143" s="43"/>
      <c r="H143" s="43"/>
      <c r="I143" s="43"/>
      <c r="J143" s="44"/>
    </row>
    <row r="144" ht="150">
      <c r="A144" s="35" t="s">
        <v>68</v>
      </c>
      <c r="B144" s="42"/>
      <c r="C144" s="43"/>
      <c r="D144" s="43"/>
      <c r="E144" s="37" t="s">
        <v>274</v>
      </c>
      <c r="F144" s="43"/>
      <c r="G144" s="43"/>
      <c r="H144" s="43"/>
      <c r="I144" s="43"/>
      <c r="J144" s="44"/>
    </row>
    <row r="145" ht="30">
      <c r="A145" s="35" t="s">
        <v>58</v>
      </c>
      <c r="B145" s="35">
        <v>34</v>
      </c>
      <c r="C145" s="36" t="s">
        <v>277</v>
      </c>
      <c r="D145" s="35" t="s">
        <v>60</v>
      </c>
      <c r="E145" s="37" t="s">
        <v>278</v>
      </c>
      <c r="F145" s="38" t="s">
        <v>223</v>
      </c>
      <c r="G145" s="39">
        <v>3349.5</v>
      </c>
      <c r="H145" s="40">
        <v>0</v>
      </c>
      <c r="I145" s="40">
        <f>ROUND(G145*H145,P4)</f>
        <v>0</v>
      </c>
      <c r="J145" s="38" t="s">
        <v>63</v>
      </c>
      <c r="O145" s="41">
        <f>I145*0.21</f>
        <v>0</v>
      </c>
      <c r="P145">
        <v>3</v>
      </c>
    </row>
    <row r="146">
      <c r="A146" s="35" t="s">
        <v>64</v>
      </c>
      <c r="B146" s="42"/>
      <c r="C146" s="43"/>
      <c r="D146" s="43"/>
      <c r="E146" s="37" t="s">
        <v>279</v>
      </c>
      <c r="F146" s="43"/>
      <c r="G146" s="43"/>
      <c r="H146" s="43"/>
      <c r="I146" s="43"/>
      <c r="J146" s="44"/>
    </row>
    <row r="147" ht="60">
      <c r="A147" s="35" t="s">
        <v>66</v>
      </c>
      <c r="B147" s="42"/>
      <c r="C147" s="43"/>
      <c r="D147" s="43"/>
      <c r="E147" s="45" t="s">
        <v>280</v>
      </c>
      <c r="F147" s="43"/>
      <c r="G147" s="43"/>
      <c r="H147" s="43"/>
      <c r="I147" s="43"/>
      <c r="J147" s="44"/>
    </row>
    <row r="148" ht="60">
      <c r="A148" s="35" t="s">
        <v>68</v>
      </c>
      <c r="B148" s="42"/>
      <c r="C148" s="43"/>
      <c r="D148" s="43"/>
      <c r="E148" s="37" t="s">
        <v>281</v>
      </c>
      <c r="F148" s="43"/>
      <c r="G148" s="43"/>
      <c r="H148" s="43"/>
      <c r="I148" s="43"/>
      <c r="J148" s="44"/>
    </row>
    <row r="149">
      <c r="A149" s="35" t="s">
        <v>58</v>
      </c>
      <c r="B149" s="35">
        <v>35</v>
      </c>
      <c r="C149" s="36" t="s">
        <v>282</v>
      </c>
      <c r="D149" s="35" t="s">
        <v>60</v>
      </c>
      <c r="E149" s="37" t="s">
        <v>283</v>
      </c>
      <c r="F149" s="38" t="s">
        <v>124</v>
      </c>
      <c r="G149" s="39">
        <v>87.599999999999994</v>
      </c>
      <c r="H149" s="40">
        <v>0</v>
      </c>
      <c r="I149" s="40">
        <f>ROUND(G149*H149,P4)</f>
        <v>0</v>
      </c>
      <c r="J149" s="38" t="s">
        <v>63</v>
      </c>
      <c r="O149" s="41">
        <f>I149*0.21</f>
        <v>0</v>
      </c>
      <c r="P149">
        <v>3</v>
      </c>
    </row>
    <row r="150" ht="30">
      <c r="A150" s="35" t="s">
        <v>64</v>
      </c>
      <c r="B150" s="42"/>
      <c r="C150" s="43"/>
      <c r="D150" s="43"/>
      <c r="E150" s="37" t="s">
        <v>284</v>
      </c>
      <c r="F150" s="43"/>
      <c r="G150" s="43"/>
      <c r="H150" s="43"/>
      <c r="I150" s="43"/>
      <c r="J150" s="44"/>
    </row>
    <row r="151" ht="60">
      <c r="A151" s="35" t="s">
        <v>66</v>
      </c>
      <c r="B151" s="42"/>
      <c r="C151" s="43"/>
      <c r="D151" s="43"/>
      <c r="E151" s="45" t="s">
        <v>285</v>
      </c>
      <c r="F151" s="43"/>
      <c r="G151" s="43"/>
      <c r="H151" s="43"/>
      <c r="I151" s="43"/>
      <c r="J151" s="44"/>
    </row>
    <row r="152" ht="60">
      <c r="A152" s="35" t="s">
        <v>68</v>
      </c>
      <c r="B152" s="42"/>
      <c r="C152" s="43"/>
      <c r="D152" s="43"/>
      <c r="E152" s="37" t="s">
        <v>281</v>
      </c>
      <c r="F152" s="43"/>
      <c r="G152" s="43"/>
      <c r="H152" s="43"/>
      <c r="I152" s="43"/>
      <c r="J152" s="44"/>
    </row>
    <row r="153">
      <c r="A153" s="35" t="s">
        <v>58</v>
      </c>
      <c r="B153" s="35">
        <v>36</v>
      </c>
      <c r="C153" s="36" t="s">
        <v>286</v>
      </c>
      <c r="D153" s="35"/>
      <c r="E153" s="37" t="s">
        <v>287</v>
      </c>
      <c r="F153" s="38" t="s">
        <v>223</v>
      </c>
      <c r="G153" s="39">
        <v>3349.5</v>
      </c>
      <c r="H153" s="40">
        <v>0</v>
      </c>
      <c r="I153" s="40">
        <f>ROUND(G153*H153,P4)</f>
        <v>0</v>
      </c>
      <c r="J153" s="38" t="s">
        <v>63</v>
      </c>
      <c r="O153" s="41">
        <f>I153*0.21</f>
        <v>0</v>
      </c>
      <c r="P153">
        <v>3</v>
      </c>
    </row>
    <row r="154">
      <c r="A154" s="35" t="s">
        <v>64</v>
      </c>
      <c r="B154" s="42"/>
      <c r="C154" s="43"/>
      <c r="D154" s="43"/>
      <c r="E154" s="37" t="s">
        <v>288</v>
      </c>
      <c r="F154" s="43"/>
      <c r="G154" s="43"/>
      <c r="H154" s="43"/>
      <c r="I154" s="43"/>
      <c r="J154" s="44"/>
    </row>
    <row r="155" ht="60">
      <c r="A155" s="35" t="s">
        <v>66</v>
      </c>
      <c r="B155" s="42"/>
      <c r="C155" s="43"/>
      <c r="D155" s="43"/>
      <c r="E155" s="45" t="s">
        <v>280</v>
      </c>
      <c r="F155" s="43"/>
      <c r="G155" s="43"/>
      <c r="H155" s="43"/>
      <c r="I155" s="43"/>
      <c r="J155" s="44"/>
    </row>
    <row r="156" ht="60">
      <c r="A156" s="35" t="s">
        <v>68</v>
      </c>
      <c r="B156" s="42"/>
      <c r="C156" s="43"/>
      <c r="D156" s="43"/>
      <c r="E156" s="37" t="s">
        <v>281</v>
      </c>
      <c r="F156" s="43"/>
      <c r="G156" s="43"/>
      <c r="H156" s="43"/>
      <c r="I156" s="43"/>
      <c r="J156" s="44"/>
    </row>
    <row r="157">
      <c r="A157" s="35" t="s">
        <v>58</v>
      </c>
      <c r="B157" s="35">
        <v>37</v>
      </c>
      <c r="C157" s="36" t="s">
        <v>289</v>
      </c>
      <c r="D157" s="35" t="s">
        <v>60</v>
      </c>
      <c r="E157" s="37" t="s">
        <v>290</v>
      </c>
      <c r="F157" s="38" t="s">
        <v>124</v>
      </c>
      <c r="G157" s="39">
        <v>77.775000000000006</v>
      </c>
      <c r="H157" s="40">
        <v>0</v>
      </c>
      <c r="I157" s="40">
        <f>ROUND(G157*H157,P4)</f>
        <v>0</v>
      </c>
      <c r="J157" s="38" t="s">
        <v>63</v>
      </c>
      <c r="O157" s="41">
        <f>I157*0.21</f>
        <v>0</v>
      </c>
      <c r="P157">
        <v>3</v>
      </c>
    </row>
    <row r="158" ht="60">
      <c r="A158" s="35" t="s">
        <v>64</v>
      </c>
      <c r="B158" s="42"/>
      <c r="C158" s="43"/>
      <c r="D158" s="43"/>
      <c r="E158" s="37" t="s">
        <v>291</v>
      </c>
      <c r="F158" s="43"/>
      <c r="G158" s="43"/>
      <c r="H158" s="43"/>
      <c r="I158" s="43"/>
      <c r="J158" s="44"/>
    </row>
    <row r="159" ht="45">
      <c r="A159" s="35" t="s">
        <v>66</v>
      </c>
      <c r="B159" s="42"/>
      <c r="C159" s="43"/>
      <c r="D159" s="43"/>
      <c r="E159" s="45" t="s">
        <v>292</v>
      </c>
      <c r="F159" s="43"/>
      <c r="G159" s="43"/>
      <c r="H159" s="43"/>
      <c r="I159" s="43"/>
      <c r="J159" s="44"/>
    </row>
    <row r="160" ht="150">
      <c r="A160" s="35" t="s">
        <v>68</v>
      </c>
      <c r="B160" s="42"/>
      <c r="C160" s="43"/>
      <c r="D160" s="43"/>
      <c r="E160" s="37" t="s">
        <v>274</v>
      </c>
      <c r="F160" s="43"/>
      <c r="G160" s="43"/>
      <c r="H160" s="43"/>
      <c r="I160" s="43"/>
      <c r="J160" s="44"/>
    </row>
    <row r="161">
      <c r="A161" s="35" t="s">
        <v>58</v>
      </c>
      <c r="B161" s="35">
        <v>38</v>
      </c>
      <c r="C161" s="36" t="s">
        <v>293</v>
      </c>
      <c r="D161" s="35" t="s">
        <v>60</v>
      </c>
      <c r="E161" s="37" t="s">
        <v>294</v>
      </c>
      <c r="F161" s="38" t="s">
        <v>223</v>
      </c>
      <c r="G161" s="39">
        <v>25</v>
      </c>
      <c r="H161" s="40">
        <v>0</v>
      </c>
      <c r="I161" s="40">
        <f>ROUND(G161*H161,P4)</f>
        <v>0</v>
      </c>
      <c r="J161" s="38" t="s">
        <v>63</v>
      </c>
      <c r="O161" s="41">
        <f>I161*0.21</f>
        <v>0</v>
      </c>
      <c r="P161">
        <v>3</v>
      </c>
    </row>
    <row r="162">
      <c r="A162" s="35" t="s">
        <v>64</v>
      </c>
      <c r="B162" s="42"/>
      <c r="C162" s="43"/>
      <c r="D162" s="43"/>
      <c r="E162" s="37" t="s">
        <v>295</v>
      </c>
      <c r="F162" s="43"/>
      <c r="G162" s="43"/>
      <c r="H162" s="43"/>
      <c r="I162" s="43"/>
      <c r="J162" s="44"/>
    </row>
    <row r="163" ht="45">
      <c r="A163" s="35" t="s">
        <v>66</v>
      </c>
      <c r="B163" s="42"/>
      <c r="C163" s="43"/>
      <c r="D163" s="43"/>
      <c r="E163" s="45" t="s">
        <v>296</v>
      </c>
      <c r="F163" s="43"/>
      <c r="G163" s="43"/>
      <c r="H163" s="43"/>
      <c r="I163" s="43"/>
      <c r="J163" s="44"/>
    </row>
    <row r="164" ht="120">
      <c r="A164" s="35" t="s">
        <v>68</v>
      </c>
      <c r="B164" s="42"/>
      <c r="C164" s="43"/>
      <c r="D164" s="43"/>
      <c r="E164" s="37" t="s">
        <v>297</v>
      </c>
      <c r="F164" s="43"/>
      <c r="G164" s="43"/>
      <c r="H164" s="43"/>
      <c r="I164" s="43"/>
      <c r="J164" s="44"/>
    </row>
    <row r="165">
      <c r="A165" s="35" t="s">
        <v>58</v>
      </c>
      <c r="B165" s="35">
        <v>39</v>
      </c>
      <c r="C165" s="36" t="s">
        <v>298</v>
      </c>
      <c r="D165" s="35" t="s">
        <v>60</v>
      </c>
      <c r="E165" s="37" t="s">
        <v>299</v>
      </c>
      <c r="F165" s="38" t="s">
        <v>223</v>
      </c>
      <c r="G165" s="39">
        <v>3097</v>
      </c>
      <c r="H165" s="40">
        <v>0</v>
      </c>
      <c r="I165" s="40">
        <f>ROUND(G165*H165,P4)</f>
        <v>0</v>
      </c>
      <c r="J165" s="38" t="s">
        <v>63</v>
      </c>
      <c r="O165" s="41">
        <f>I165*0.21</f>
        <v>0</v>
      </c>
      <c r="P165">
        <v>3</v>
      </c>
    </row>
    <row r="166" ht="30">
      <c r="A166" s="35" t="s">
        <v>64</v>
      </c>
      <c r="B166" s="42"/>
      <c r="C166" s="43"/>
      <c r="D166" s="43"/>
      <c r="E166" s="37" t="s">
        <v>300</v>
      </c>
      <c r="F166" s="43"/>
      <c r="G166" s="43"/>
      <c r="H166" s="43"/>
      <c r="I166" s="43"/>
      <c r="J166" s="44"/>
    </row>
    <row r="167" ht="30">
      <c r="A167" s="35" t="s">
        <v>66</v>
      </c>
      <c r="B167" s="42"/>
      <c r="C167" s="43"/>
      <c r="D167" s="43"/>
      <c r="E167" s="45" t="s">
        <v>301</v>
      </c>
      <c r="F167" s="43"/>
      <c r="G167" s="43"/>
      <c r="H167" s="43"/>
      <c r="I167" s="43"/>
      <c r="J167" s="44"/>
    </row>
    <row r="168" ht="75">
      <c r="A168" s="35" t="s">
        <v>68</v>
      </c>
      <c r="B168" s="42"/>
      <c r="C168" s="43"/>
      <c r="D168" s="43"/>
      <c r="E168" s="37" t="s">
        <v>302</v>
      </c>
      <c r="F168" s="43"/>
      <c r="G168" s="43"/>
      <c r="H168" s="43"/>
      <c r="I168" s="43"/>
      <c r="J168" s="44"/>
    </row>
    <row r="169">
      <c r="A169" s="35" t="s">
        <v>58</v>
      </c>
      <c r="B169" s="35">
        <v>40</v>
      </c>
      <c r="C169" s="36" t="s">
        <v>303</v>
      </c>
      <c r="D169" s="35" t="s">
        <v>60</v>
      </c>
      <c r="E169" s="37" t="s">
        <v>304</v>
      </c>
      <c r="F169" s="38" t="s">
        <v>223</v>
      </c>
      <c r="G169" s="39">
        <v>6292</v>
      </c>
      <c r="H169" s="40">
        <v>0</v>
      </c>
      <c r="I169" s="40">
        <f>ROUND(G169*H169,P4)</f>
        <v>0</v>
      </c>
      <c r="J169" s="38" t="s">
        <v>63</v>
      </c>
      <c r="O169" s="41">
        <f>I169*0.21</f>
        <v>0</v>
      </c>
      <c r="P169">
        <v>3</v>
      </c>
    </row>
    <row r="170" ht="30">
      <c r="A170" s="35" t="s">
        <v>64</v>
      </c>
      <c r="B170" s="42"/>
      <c r="C170" s="43"/>
      <c r="D170" s="43"/>
      <c r="E170" s="37" t="s">
        <v>305</v>
      </c>
      <c r="F170" s="43"/>
      <c r="G170" s="43"/>
      <c r="H170" s="43"/>
      <c r="I170" s="43"/>
      <c r="J170" s="44"/>
    </row>
    <row r="171" ht="60">
      <c r="A171" s="35" t="s">
        <v>66</v>
      </c>
      <c r="B171" s="42"/>
      <c r="C171" s="43"/>
      <c r="D171" s="43"/>
      <c r="E171" s="45" t="s">
        <v>306</v>
      </c>
      <c r="F171" s="43"/>
      <c r="G171" s="43"/>
      <c r="H171" s="43"/>
      <c r="I171" s="43"/>
      <c r="J171" s="44"/>
    </row>
    <row r="172" ht="75">
      <c r="A172" s="35" t="s">
        <v>68</v>
      </c>
      <c r="B172" s="42"/>
      <c r="C172" s="43"/>
      <c r="D172" s="43"/>
      <c r="E172" s="37" t="s">
        <v>302</v>
      </c>
      <c r="F172" s="43"/>
      <c r="G172" s="43"/>
      <c r="H172" s="43"/>
      <c r="I172" s="43"/>
      <c r="J172" s="44"/>
    </row>
    <row r="173" ht="30">
      <c r="A173" s="35" t="s">
        <v>58</v>
      </c>
      <c r="B173" s="35">
        <v>41</v>
      </c>
      <c r="C173" s="36" t="s">
        <v>307</v>
      </c>
      <c r="D173" s="35"/>
      <c r="E173" s="37" t="s">
        <v>308</v>
      </c>
      <c r="F173" s="38" t="s">
        <v>223</v>
      </c>
      <c r="G173" s="39">
        <v>3122</v>
      </c>
      <c r="H173" s="40">
        <v>0</v>
      </c>
      <c r="I173" s="40">
        <f>ROUND(G173*H173,P4)</f>
        <v>0</v>
      </c>
      <c r="J173" s="38" t="s">
        <v>63</v>
      </c>
      <c r="O173" s="41">
        <f>I173*0.21</f>
        <v>0</v>
      </c>
      <c r="P173">
        <v>3</v>
      </c>
    </row>
    <row r="174" ht="45">
      <c r="A174" s="35" t="s">
        <v>64</v>
      </c>
      <c r="B174" s="42"/>
      <c r="C174" s="43"/>
      <c r="D174" s="43"/>
      <c r="E174" s="37" t="s">
        <v>309</v>
      </c>
      <c r="F174" s="43"/>
      <c r="G174" s="43"/>
      <c r="H174" s="43"/>
      <c r="I174" s="43"/>
      <c r="J174" s="44"/>
    </row>
    <row r="175" ht="60">
      <c r="A175" s="35" t="s">
        <v>66</v>
      </c>
      <c r="B175" s="42"/>
      <c r="C175" s="43"/>
      <c r="D175" s="43"/>
      <c r="E175" s="45" t="s">
        <v>310</v>
      </c>
      <c r="F175" s="43"/>
      <c r="G175" s="43"/>
      <c r="H175" s="43"/>
      <c r="I175" s="43"/>
      <c r="J175" s="44"/>
    </row>
    <row r="176" ht="165">
      <c r="A176" s="35" t="s">
        <v>68</v>
      </c>
      <c r="B176" s="42"/>
      <c r="C176" s="43"/>
      <c r="D176" s="43"/>
      <c r="E176" s="37" t="s">
        <v>311</v>
      </c>
      <c r="F176" s="43"/>
      <c r="G176" s="43"/>
      <c r="H176" s="43"/>
      <c r="I176" s="43"/>
      <c r="J176" s="44"/>
    </row>
    <row r="177">
      <c r="A177" s="35" t="s">
        <v>58</v>
      </c>
      <c r="B177" s="35">
        <v>42</v>
      </c>
      <c r="C177" s="36" t="s">
        <v>312</v>
      </c>
      <c r="D177" s="35"/>
      <c r="E177" s="37" t="s">
        <v>313</v>
      </c>
      <c r="F177" s="38" t="s">
        <v>223</v>
      </c>
      <c r="G177" s="39">
        <v>3170</v>
      </c>
      <c r="H177" s="40">
        <v>0</v>
      </c>
      <c r="I177" s="40">
        <f>ROUND(G177*H177,P4)</f>
        <v>0</v>
      </c>
      <c r="J177" s="38" t="s">
        <v>63</v>
      </c>
      <c r="O177" s="41">
        <f>I177*0.21</f>
        <v>0</v>
      </c>
      <c r="P177">
        <v>3</v>
      </c>
    </row>
    <row r="178" ht="45">
      <c r="A178" s="35" t="s">
        <v>64</v>
      </c>
      <c r="B178" s="42"/>
      <c r="C178" s="43"/>
      <c r="D178" s="43"/>
      <c r="E178" s="37" t="s">
        <v>314</v>
      </c>
      <c r="F178" s="43"/>
      <c r="G178" s="43"/>
      <c r="H178" s="43"/>
      <c r="I178" s="43"/>
      <c r="J178" s="44"/>
    </row>
    <row r="179" ht="60">
      <c r="A179" s="35" t="s">
        <v>66</v>
      </c>
      <c r="B179" s="42"/>
      <c r="C179" s="43"/>
      <c r="D179" s="43"/>
      <c r="E179" s="45" t="s">
        <v>315</v>
      </c>
      <c r="F179" s="43"/>
      <c r="G179" s="43"/>
      <c r="H179" s="43"/>
      <c r="I179" s="43"/>
      <c r="J179" s="44"/>
    </row>
    <row r="180" ht="165">
      <c r="A180" s="35" t="s">
        <v>68</v>
      </c>
      <c r="B180" s="42"/>
      <c r="C180" s="43"/>
      <c r="D180" s="43"/>
      <c r="E180" s="37" t="s">
        <v>311</v>
      </c>
      <c r="F180" s="43"/>
      <c r="G180" s="43"/>
      <c r="H180" s="43"/>
      <c r="I180" s="43"/>
      <c r="J180" s="44"/>
    </row>
    <row r="181">
      <c r="A181" s="35" t="s">
        <v>58</v>
      </c>
      <c r="B181" s="35">
        <v>43</v>
      </c>
      <c r="C181" s="36" t="s">
        <v>316</v>
      </c>
      <c r="D181" s="35" t="s">
        <v>60</v>
      </c>
      <c r="E181" s="37" t="s">
        <v>317</v>
      </c>
      <c r="F181" s="38" t="s">
        <v>223</v>
      </c>
      <c r="G181" s="39">
        <v>3097</v>
      </c>
      <c r="H181" s="40">
        <v>0</v>
      </c>
      <c r="I181" s="40">
        <f>ROUND(G181*H181,P4)</f>
        <v>0</v>
      </c>
      <c r="J181" s="38" t="s">
        <v>63</v>
      </c>
      <c r="O181" s="41">
        <f>I181*0.21</f>
        <v>0</v>
      </c>
      <c r="P181">
        <v>3</v>
      </c>
    </row>
    <row r="182">
      <c r="A182" s="35" t="s">
        <v>64</v>
      </c>
      <c r="B182" s="42"/>
      <c r="C182" s="43"/>
      <c r="D182" s="43"/>
      <c r="E182" s="37" t="s">
        <v>318</v>
      </c>
      <c r="F182" s="43"/>
      <c r="G182" s="43"/>
      <c r="H182" s="43"/>
      <c r="I182" s="43"/>
      <c r="J182" s="44"/>
    </row>
    <row r="183" ht="30">
      <c r="A183" s="35" t="s">
        <v>66</v>
      </c>
      <c r="B183" s="42"/>
      <c r="C183" s="43"/>
      <c r="D183" s="43"/>
      <c r="E183" s="45" t="s">
        <v>319</v>
      </c>
      <c r="F183" s="43"/>
      <c r="G183" s="43"/>
      <c r="H183" s="43"/>
      <c r="I183" s="43"/>
      <c r="J183" s="44"/>
    </row>
    <row r="184" ht="165">
      <c r="A184" s="35" t="s">
        <v>68</v>
      </c>
      <c r="B184" s="42"/>
      <c r="C184" s="43"/>
      <c r="D184" s="43"/>
      <c r="E184" s="37" t="s">
        <v>311</v>
      </c>
      <c r="F184" s="43"/>
      <c r="G184" s="43"/>
      <c r="H184" s="43"/>
      <c r="I184" s="43"/>
      <c r="J184" s="44"/>
    </row>
    <row r="185">
      <c r="A185" s="35" t="s">
        <v>58</v>
      </c>
      <c r="B185" s="35">
        <v>44</v>
      </c>
      <c r="C185" s="36" t="s">
        <v>320</v>
      </c>
      <c r="D185" s="35"/>
      <c r="E185" s="37" t="s">
        <v>321</v>
      </c>
      <c r="F185" s="38" t="s">
        <v>223</v>
      </c>
      <c r="G185" s="39">
        <v>60</v>
      </c>
      <c r="H185" s="40">
        <v>0</v>
      </c>
      <c r="I185" s="40">
        <f>ROUND(G185*H185,P4)</f>
        <v>0</v>
      </c>
      <c r="J185" s="38" t="s">
        <v>63</v>
      </c>
      <c r="O185" s="41">
        <f>I185*0.21</f>
        <v>0</v>
      </c>
      <c r="P185">
        <v>3</v>
      </c>
    </row>
    <row r="186">
      <c r="A186" s="35" t="s">
        <v>64</v>
      </c>
      <c r="B186" s="42"/>
      <c r="C186" s="43"/>
      <c r="D186" s="43"/>
      <c r="E186" s="37" t="s">
        <v>322</v>
      </c>
      <c r="F186" s="43"/>
      <c r="G186" s="43"/>
      <c r="H186" s="43"/>
      <c r="I186" s="43"/>
      <c r="J186" s="44"/>
    </row>
    <row r="187" ht="30">
      <c r="A187" s="35" t="s">
        <v>66</v>
      </c>
      <c r="B187" s="42"/>
      <c r="C187" s="43"/>
      <c r="D187" s="43"/>
      <c r="E187" s="45" t="s">
        <v>323</v>
      </c>
      <c r="F187" s="43"/>
      <c r="G187" s="43"/>
      <c r="H187" s="43"/>
      <c r="I187" s="43"/>
      <c r="J187" s="44"/>
    </row>
    <row r="188" ht="195">
      <c r="A188" s="35" t="s">
        <v>68</v>
      </c>
      <c r="B188" s="42"/>
      <c r="C188" s="43"/>
      <c r="D188" s="43"/>
      <c r="E188" s="37" t="s">
        <v>324</v>
      </c>
      <c r="F188" s="43"/>
      <c r="G188" s="43"/>
      <c r="H188" s="43"/>
      <c r="I188" s="43"/>
      <c r="J188" s="44"/>
    </row>
    <row r="189" ht="30">
      <c r="A189" s="35" t="s">
        <v>58</v>
      </c>
      <c r="B189" s="35">
        <v>45</v>
      </c>
      <c r="C189" s="36" t="s">
        <v>325</v>
      </c>
      <c r="D189" s="35" t="s">
        <v>60</v>
      </c>
      <c r="E189" s="37" t="s">
        <v>326</v>
      </c>
      <c r="F189" s="38" t="s">
        <v>223</v>
      </c>
      <c r="G189" s="39">
        <v>19</v>
      </c>
      <c r="H189" s="40">
        <v>0</v>
      </c>
      <c r="I189" s="40">
        <f>ROUND(G189*H189,P4)</f>
        <v>0</v>
      </c>
      <c r="J189" s="38" t="s">
        <v>63</v>
      </c>
      <c r="O189" s="41">
        <f>I189*0.21</f>
        <v>0</v>
      </c>
      <c r="P189">
        <v>3</v>
      </c>
    </row>
    <row r="190" ht="45">
      <c r="A190" s="35" t="s">
        <v>64</v>
      </c>
      <c r="B190" s="42"/>
      <c r="C190" s="43"/>
      <c r="D190" s="43"/>
      <c r="E190" s="37" t="s">
        <v>327</v>
      </c>
      <c r="F190" s="43"/>
      <c r="G190" s="43"/>
      <c r="H190" s="43"/>
      <c r="I190" s="43"/>
      <c r="J190" s="44"/>
    </row>
    <row r="191" ht="45">
      <c r="A191" s="35" t="s">
        <v>66</v>
      </c>
      <c r="B191" s="42"/>
      <c r="C191" s="43"/>
      <c r="D191" s="43"/>
      <c r="E191" s="45" t="s">
        <v>328</v>
      </c>
      <c r="F191" s="43"/>
      <c r="G191" s="43"/>
      <c r="H191" s="43"/>
      <c r="I191" s="43"/>
      <c r="J191" s="44"/>
    </row>
    <row r="192" ht="195">
      <c r="A192" s="35" t="s">
        <v>68</v>
      </c>
      <c r="B192" s="42"/>
      <c r="C192" s="43"/>
      <c r="D192" s="43"/>
      <c r="E192" s="37" t="s">
        <v>324</v>
      </c>
      <c r="F192" s="43"/>
      <c r="G192" s="43"/>
      <c r="H192" s="43"/>
      <c r="I192" s="43"/>
      <c r="J192" s="44"/>
    </row>
    <row r="193">
      <c r="A193" s="35" t="s">
        <v>58</v>
      </c>
      <c r="B193" s="35">
        <v>46</v>
      </c>
      <c r="C193" s="36" t="s">
        <v>329</v>
      </c>
      <c r="D193" s="35" t="s">
        <v>60</v>
      </c>
      <c r="E193" s="37" t="s">
        <v>330</v>
      </c>
      <c r="F193" s="38" t="s">
        <v>223</v>
      </c>
      <c r="G193" s="39">
        <v>584</v>
      </c>
      <c r="H193" s="40">
        <v>0</v>
      </c>
      <c r="I193" s="40">
        <f>ROUND(G193*H193,P4)</f>
        <v>0</v>
      </c>
      <c r="J193" s="38" t="s">
        <v>63</v>
      </c>
      <c r="O193" s="41">
        <f>I193*0.21</f>
        <v>0</v>
      </c>
      <c r="P193">
        <v>3</v>
      </c>
    </row>
    <row r="194" ht="75">
      <c r="A194" s="35" t="s">
        <v>64</v>
      </c>
      <c r="B194" s="42"/>
      <c r="C194" s="43"/>
      <c r="D194" s="43"/>
      <c r="E194" s="37" t="s">
        <v>331</v>
      </c>
      <c r="F194" s="43"/>
      <c r="G194" s="43"/>
      <c r="H194" s="43"/>
      <c r="I194" s="43"/>
      <c r="J194" s="44"/>
    </row>
    <row r="195" ht="30">
      <c r="A195" s="35" t="s">
        <v>66</v>
      </c>
      <c r="B195" s="42"/>
      <c r="C195" s="43"/>
      <c r="D195" s="43"/>
      <c r="E195" s="45" t="s">
        <v>332</v>
      </c>
      <c r="F195" s="43"/>
      <c r="G195" s="43"/>
      <c r="H195" s="43"/>
      <c r="I195" s="43"/>
      <c r="J195" s="44"/>
    </row>
    <row r="196" ht="135">
      <c r="A196" s="35" t="s">
        <v>68</v>
      </c>
      <c r="B196" s="42"/>
      <c r="C196" s="43"/>
      <c r="D196" s="43"/>
      <c r="E196" s="37" t="s">
        <v>333</v>
      </c>
      <c r="F196" s="43"/>
      <c r="G196" s="43"/>
      <c r="H196" s="43"/>
      <c r="I196" s="43"/>
      <c r="J196" s="44"/>
    </row>
    <row r="197">
      <c r="A197" s="29" t="s">
        <v>55</v>
      </c>
      <c r="B197" s="30"/>
      <c r="C197" s="31" t="s">
        <v>334</v>
      </c>
      <c r="D197" s="32"/>
      <c r="E197" s="29" t="s">
        <v>335</v>
      </c>
      <c r="F197" s="32"/>
      <c r="G197" s="32"/>
      <c r="H197" s="32"/>
      <c r="I197" s="33">
        <f>SUMIFS(I198:I249,A198:A249,"P")</f>
        <v>0</v>
      </c>
      <c r="J197" s="34"/>
    </row>
    <row r="198">
      <c r="A198" s="35" t="s">
        <v>58</v>
      </c>
      <c r="B198" s="35">
        <v>47</v>
      </c>
      <c r="C198" s="36" t="s">
        <v>336</v>
      </c>
      <c r="D198" s="35" t="s">
        <v>60</v>
      </c>
      <c r="E198" s="37" t="s">
        <v>337</v>
      </c>
      <c r="F198" s="38" t="s">
        <v>160</v>
      </c>
      <c r="G198" s="39">
        <v>214</v>
      </c>
      <c r="H198" s="40">
        <v>0</v>
      </c>
      <c r="I198" s="40">
        <f>ROUND(G198*H198,P4)</f>
        <v>0</v>
      </c>
      <c r="J198" s="38" t="s">
        <v>63</v>
      </c>
      <c r="O198" s="41">
        <f>I198*0.21</f>
        <v>0</v>
      </c>
      <c r="P198">
        <v>3</v>
      </c>
    </row>
    <row r="199" ht="30">
      <c r="A199" s="35" t="s">
        <v>64</v>
      </c>
      <c r="B199" s="42"/>
      <c r="C199" s="43"/>
      <c r="D199" s="43"/>
      <c r="E199" s="37" t="s">
        <v>338</v>
      </c>
      <c r="F199" s="43"/>
      <c r="G199" s="43"/>
      <c r="H199" s="43"/>
      <c r="I199" s="43"/>
      <c r="J199" s="44"/>
    </row>
    <row r="200" ht="30">
      <c r="A200" s="35" t="s">
        <v>66</v>
      </c>
      <c r="B200" s="42"/>
      <c r="C200" s="43"/>
      <c r="D200" s="43"/>
      <c r="E200" s="45" t="s">
        <v>339</v>
      </c>
      <c r="F200" s="43"/>
      <c r="G200" s="43"/>
      <c r="H200" s="43"/>
      <c r="I200" s="43"/>
      <c r="J200" s="44"/>
    </row>
    <row r="201" ht="330">
      <c r="A201" s="35" t="s">
        <v>68</v>
      </c>
      <c r="B201" s="42"/>
      <c r="C201" s="43"/>
      <c r="D201" s="43"/>
      <c r="E201" s="37" t="s">
        <v>340</v>
      </c>
      <c r="F201" s="43"/>
      <c r="G201" s="43"/>
      <c r="H201" s="43"/>
      <c r="I201" s="43"/>
      <c r="J201" s="44"/>
    </row>
    <row r="202">
      <c r="A202" s="35" t="s">
        <v>58</v>
      </c>
      <c r="B202" s="35">
        <v>48</v>
      </c>
      <c r="C202" s="36" t="s">
        <v>341</v>
      </c>
      <c r="D202" s="35" t="s">
        <v>60</v>
      </c>
      <c r="E202" s="37" t="s">
        <v>342</v>
      </c>
      <c r="F202" s="38" t="s">
        <v>114</v>
      </c>
      <c r="G202" s="39">
        <v>1</v>
      </c>
      <c r="H202" s="40">
        <v>0</v>
      </c>
      <c r="I202" s="40">
        <f>ROUND(G202*H202,P4)</f>
        <v>0</v>
      </c>
      <c r="J202" s="38" t="s">
        <v>63</v>
      </c>
      <c r="O202" s="41">
        <f>I202*0.21</f>
        <v>0</v>
      </c>
      <c r="P202">
        <v>3</v>
      </c>
    </row>
    <row r="203">
      <c r="A203" s="35" t="s">
        <v>64</v>
      </c>
      <c r="B203" s="42"/>
      <c r="C203" s="43"/>
      <c r="D203" s="43"/>
      <c r="E203" s="37" t="s">
        <v>343</v>
      </c>
      <c r="F203" s="43"/>
      <c r="G203" s="43"/>
      <c r="H203" s="43"/>
      <c r="I203" s="43"/>
      <c r="J203" s="44"/>
    </row>
    <row r="204">
      <c r="A204" s="35" t="s">
        <v>66</v>
      </c>
      <c r="B204" s="42"/>
      <c r="C204" s="43"/>
      <c r="D204" s="43"/>
      <c r="E204" s="45" t="s">
        <v>67</v>
      </c>
      <c r="F204" s="43"/>
      <c r="G204" s="43"/>
      <c r="H204" s="43"/>
      <c r="I204" s="43"/>
      <c r="J204" s="44"/>
    </row>
    <row r="205" ht="105">
      <c r="A205" s="35" t="s">
        <v>68</v>
      </c>
      <c r="B205" s="42"/>
      <c r="C205" s="43"/>
      <c r="D205" s="43"/>
      <c r="E205" s="37" t="s">
        <v>344</v>
      </c>
      <c r="F205" s="43"/>
      <c r="G205" s="43"/>
      <c r="H205" s="43"/>
      <c r="I205" s="43"/>
      <c r="J205" s="44"/>
    </row>
    <row r="206">
      <c r="A206" s="35" t="s">
        <v>58</v>
      </c>
      <c r="B206" s="35">
        <v>49</v>
      </c>
      <c r="C206" s="36" t="s">
        <v>345</v>
      </c>
      <c r="D206" s="35" t="s">
        <v>60</v>
      </c>
      <c r="E206" s="37" t="s">
        <v>346</v>
      </c>
      <c r="F206" s="38" t="s">
        <v>114</v>
      </c>
      <c r="G206" s="39">
        <v>1</v>
      </c>
      <c r="H206" s="40">
        <v>0</v>
      </c>
      <c r="I206" s="40">
        <f>ROUND(G206*H206,P4)</f>
        <v>0</v>
      </c>
      <c r="J206" s="38" t="s">
        <v>63</v>
      </c>
      <c r="O206" s="41">
        <f>I206*0.21</f>
        <v>0</v>
      </c>
      <c r="P206">
        <v>3</v>
      </c>
    </row>
    <row r="207">
      <c r="A207" s="35" t="s">
        <v>64</v>
      </c>
      <c r="B207" s="42"/>
      <c r="C207" s="43"/>
      <c r="D207" s="43"/>
      <c r="E207" s="37" t="s">
        <v>347</v>
      </c>
      <c r="F207" s="43"/>
      <c r="G207" s="43"/>
      <c r="H207" s="43"/>
      <c r="I207" s="43"/>
      <c r="J207" s="44"/>
    </row>
    <row r="208">
      <c r="A208" s="35" t="s">
        <v>66</v>
      </c>
      <c r="B208" s="42"/>
      <c r="C208" s="43"/>
      <c r="D208" s="43"/>
      <c r="E208" s="45" t="s">
        <v>67</v>
      </c>
      <c r="F208" s="43"/>
      <c r="G208" s="43"/>
      <c r="H208" s="43"/>
      <c r="I208" s="43"/>
      <c r="J208" s="44"/>
    </row>
    <row r="209" ht="195">
      <c r="A209" s="35" t="s">
        <v>68</v>
      </c>
      <c r="B209" s="42"/>
      <c r="C209" s="43"/>
      <c r="D209" s="43"/>
      <c r="E209" s="37" t="s">
        <v>348</v>
      </c>
      <c r="F209" s="43"/>
      <c r="G209" s="43"/>
      <c r="H209" s="43"/>
      <c r="I209" s="43"/>
      <c r="J209" s="44"/>
    </row>
    <row r="210">
      <c r="A210" s="35" t="s">
        <v>58</v>
      </c>
      <c r="B210" s="35">
        <v>50</v>
      </c>
      <c r="C210" s="36" t="s">
        <v>349</v>
      </c>
      <c r="D210" s="35" t="s">
        <v>60</v>
      </c>
      <c r="E210" s="37" t="s">
        <v>350</v>
      </c>
      <c r="F210" s="38" t="s">
        <v>114</v>
      </c>
      <c r="G210" s="39">
        <v>22</v>
      </c>
      <c r="H210" s="40">
        <v>0</v>
      </c>
      <c r="I210" s="40">
        <f>ROUND(G210*H210,P4)</f>
        <v>0</v>
      </c>
      <c r="J210" s="38" t="s">
        <v>63</v>
      </c>
      <c r="O210" s="41">
        <f>I210*0.21</f>
        <v>0</v>
      </c>
      <c r="P210">
        <v>3</v>
      </c>
    </row>
    <row r="211" ht="30">
      <c r="A211" s="35" t="s">
        <v>64</v>
      </c>
      <c r="B211" s="42"/>
      <c r="C211" s="43"/>
      <c r="D211" s="43"/>
      <c r="E211" s="37" t="s">
        <v>351</v>
      </c>
      <c r="F211" s="43"/>
      <c r="G211" s="43"/>
      <c r="H211" s="43"/>
      <c r="I211" s="43"/>
      <c r="J211" s="44"/>
    </row>
    <row r="212" ht="30">
      <c r="A212" s="35" t="s">
        <v>66</v>
      </c>
      <c r="B212" s="42"/>
      <c r="C212" s="43"/>
      <c r="D212" s="43"/>
      <c r="E212" s="45" t="s">
        <v>352</v>
      </c>
      <c r="F212" s="43"/>
      <c r="G212" s="43"/>
      <c r="H212" s="43"/>
      <c r="I212" s="43"/>
      <c r="J212" s="44"/>
    </row>
    <row r="213" ht="90">
      <c r="A213" s="35" t="s">
        <v>68</v>
      </c>
      <c r="B213" s="42"/>
      <c r="C213" s="43"/>
      <c r="D213" s="43"/>
      <c r="E213" s="37" t="s">
        <v>353</v>
      </c>
      <c r="F213" s="43"/>
      <c r="G213" s="43"/>
      <c r="H213" s="43"/>
      <c r="I213" s="43"/>
      <c r="J213" s="44"/>
    </row>
    <row r="214">
      <c r="A214" s="35" t="s">
        <v>58</v>
      </c>
      <c r="B214" s="35">
        <v>51</v>
      </c>
      <c r="C214" s="36" t="s">
        <v>354</v>
      </c>
      <c r="D214" s="35" t="s">
        <v>60</v>
      </c>
      <c r="E214" s="37" t="s">
        <v>355</v>
      </c>
      <c r="F214" s="38" t="s">
        <v>114</v>
      </c>
      <c r="G214" s="39">
        <v>5</v>
      </c>
      <c r="H214" s="40">
        <v>0</v>
      </c>
      <c r="I214" s="40">
        <f>ROUND(G214*H214,P4)</f>
        <v>0</v>
      </c>
      <c r="J214" s="38" t="s">
        <v>63</v>
      </c>
      <c r="O214" s="41">
        <f>I214*0.21</f>
        <v>0</v>
      </c>
      <c r="P214">
        <v>3</v>
      </c>
    </row>
    <row r="215" ht="30">
      <c r="A215" s="35" t="s">
        <v>64</v>
      </c>
      <c r="B215" s="42"/>
      <c r="C215" s="43"/>
      <c r="D215" s="43"/>
      <c r="E215" s="37" t="s">
        <v>356</v>
      </c>
      <c r="F215" s="43"/>
      <c r="G215" s="43"/>
      <c r="H215" s="43"/>
      <c r="I215" s="43"/>
      <c r="J215" s="44"/>
    </row>
    <row r="216" ht="30">
      <c r="A216" s="35" t="s">
        <v>66</v>
      </c>
      <c r="B216" s="42"/>
      <c r="C216" s="43"/>
      <c r="D216" s="43"/>
      <c r="E216" s="45" t="s">
        <v>357</v>
      </c>
      <c r="F216" s="43"/>
      <c r="G216" s="43"/>
      <c r="H216" s="43"/>
      <c r="I216" s="43"/>
      <c r="J216" s="44"/>
    </row>
    <row r="217">
      <c r="A217" s="35" t="s">
        <v>68</v>
      </c>
      <c r="B217" s="42"/>
      <c r="C217" s="43"/>
      <c r="D217" s="43"/>
      <c r="E217" s="37" t="s">
        <v>358</v>
      </c>
      <c r="F217" s="43"/>
      <c r="G217" s="43"/>
      <c r="H217" s="43"/>
      <c r="I217" s="43"/>
      <c r="J217" s="44"/>
    </row>
    <row r="218">
      <c r="A218" s="35" t="s">
        <v>58</v>
      </c>
      <c r="B218" s="35">
        <v>52</v>
      </c>
      <c r="C218" s="36" t="s">
        <v>359</v>
      </c>
      <c r="D218" s="35" t="s">
        <v>60</v>
      </c>
      <c r="E218" s="37" t="s">
        <v>360</v>
      </c>
      <c r="F218" s="38" t="s">
        <v>114</v>
      </c>
      <c r="G218" s="39">
        <v>5</v>
      </c>
      <c r="H218" s="40">
        <v>0</v>
      </c>
      <c r="I218" s="40">
        <f>ROUND(G218*H218,P4)</f>
        <v>0</v>
      </c>
      <c r="J218" s="38" t="s">
        <v>63</v>
      </c>
      <c r="O218" s="41">
        <f>I218*0.21</f>
        <v>0</v>
      </c>
      <c r="P218">
        <v>3</v>
      </c>
    </row>
    <row r="219">
      <c r="A219" s="35" t="s">
        <v>64</v>
      </c>
      <c r="B219" s="42"/>
      <c r="C219" s="43"/>
      <c r="D219" s="43"/>
      <c r="E219" s="37" t="s">
        <v>361</v>
      </c>
      <c r="F219" s="43"/>
      <c r="G219" s="43"/>
      <c r="H219" s="43"/>
      <c r="I219" s="43"/>
      <c r="J219" s="44"/>
    </row>
    <row r="220" ht="30">
      <c r="A220" s="35" t="s">
        <v>66</v>
      </c>
      <c r="B220" s="42"/>
      <c r="C220" s="43"/>
      <c r="D220" s="43"/>
      <c r="E220" s="45" t="s">
        <v>357</v>
      </c>
      <c r="F220" s="43"/>
      <c r="G220" s="43"/>
      <c r="H220" s="43"/>
      <c r="I220" s="43"/>
      <c r="J220" s="44"/>
    </row>
    <row r="221" ht="45">
      <c r="A221" s="35" t="s">
        <v>68</v>
      </c>
      <c r="B221" s="42"/>
      <c r="C221" s="43"/>
      <c r="D221" s="43"/>
      <c r="E221" s="37" t="s">
        <v>362</v>
      </c>
      <c r="F221" s="43"/>
      <c r="G221" s="43"/>
      <c r="H221" s="43"/>
      <c r="I221" s="43"/>
      <c r="J221" s="44"/>
    </row>
    <row r="222">
      <c r="A222" s="35" t="s">
        <v>58</v>
      </c>
      <c r="B222" s="35">
        <v>53</v>
      </c>
      <c r="C222" s="36" t="s">
        <v>363</v>
      </c>
      <c r="D222" s="35" t="s">
        <v>60</v>
      </c>
      <c r="E222" s="37" t="s">
        <v>364</v>
      </c>
      <c r="F222" s="38" t="s">
        <v>124</v>
      </c>
      <c r="G222" s="39">
        <v>5</v>
      </c>
      <c r="H222" s="40">
        <v>0</v>
      </c>
      <c r="I222" s="40">
        <f>ROUND(G222*H222,P4)</f>
        <v>0</v>
      </c>
      <c r="J222" s="38" t="s">
        <v>63</v>
      </c>
      <c r="O222" s="41">
        <f>I222*0.21</f>
        <v>0</v>
      </c>
      <c r="P222">
        <v>3</v>
      </c>
    </row>
    <row r="223">
      <c r="A223" s="35" t="s">
        <v>64</v>
      </c>
      <c r="B223" s="42"/>
      <c r="C223" s="43"/>
      <c r="D223" s="43"/>
      <c r="E223" s="37" t="s">
        <v>365</v>
      </c>
      <c r="F223" s="43"/>
      <c r="G223" s="43"/>
      <c r="H223" s="43"/>
      <c r="I223" s="43"/>
      <c r="J223" s="44"/>
    </row>
    <row r="224" ht="30">
      <c r="A224" s="35" t="s">
        <v>66</v>
      </c>
      <c r="B224" s="42"/>
      <c r="C224" s="43"/>
      <c r="D224" s="43"/>
      <c r="E224" s="45" t="s">
        <v>357</v>
      </c>
      <c r="F224" s="43"/>
      <c r="G224" s="43"/>
      <c r="H224" s="43"/>
      <c r="I224" s="43"/>
      <c r="J224" s="44"/>
    </row>
    <row r="225" ht="45">
      <c r="A225" s="35" t="s">
        <v>68</v>
      </c>
      <c r="B225" s="42"/>
      <c r="C225" s="43"/>
      <c r="D225" s="43"/>
      <c r="E225" s="37" t="s">
        <v>362</v>
      </c>
      <c r="F225" s="43"/>
      <c r="G225" s="43"/>
      <c r="H225" s="43"/>
      <c r="I225" s="43"/>
      <c r="J225" s="44"/>
    </row>
    <row r="226">
      <c r="A226" s="35" t="s">
        <v>58</v>
      </c>
      <c r="B226" s="35">
        <v>54</v>
      </c>
      <c r="C226" s="36" t="s">
        <v>366</v>
      </c>
      <c r="D226" s="35" t="s">
        <v>60</v>
      </c>
      <c r="E226" s="37" t="s">
        <v>367</v>
      </c>
      <c r="F226" s="38" t="s">
        <v>114</v>
      </c>
      <c r="G226" s="39">
        <v>13</v>
      </c>
      <c r="H226" s="40">
        <v>0</v>
      </c>
      <c r="I226" s="40">
        <f>ROUND(G226*H226,P4)</f>
        <v>0</v>
      </c>
      <c r="J226" s="38" t="s">
        <v>63</v>
      </c>
      <c r="O226" s="41">
        <f>I226*0.21</f>
        <v>0</v>
      </c>
      <c r="P226">
        <v>3</v>
      </c>
    </row>
    <row r="227">
      <c r="A227" s="35" t="s">
        <v>64</v>
      </c>
      <c r="B227" s="42"/>
      <c r="C227" s="43"/>
      <c r="D227" s="43"/>
      <c r="E227" s="37" t="s">
        <v>368</v>
      </c>
      <c r="F227" s="43"/>
      <c r="G227" s="43"/>
      <c r="H227" s="43"/>
      <c r="I227" s="43"/>
      <c r="J227" s="44"/>
    </row>
    <row r="228" ht="30">
      <c r="A228" s="35" t="s">
        <v>66</v>
      </c>
      <c r="B228" s="42"/>
      <c r="C228" s="43"/>
      <c r="D228" s="43"/>
      <c r="E228" s="45" t="s">
        <v>369</v>
      </c>
      <c r="F228" s="43"/>
      <c r="G228" s="43"/>
      <c r="H228" s="43"/>
      <c r="I228" s="43"/>
      <c r="J228" s="44"/>
    </row>
    <row r="229" ht="45">
      <c r="A229" s="35" t="s">
        <v>68</v>
      </c>
      <c r="B229" s="42"/>
      <c r="C229" s="43"/>
      <c r="D229" s="43"/>
      <c r="E229" s="37" t="s">
        <v>370</v>
      </c>
      <c r="F229" s="43"/>
      <c r="G229" s="43"/>
      <c r="H229" s="43"/>
      <c r="I229" s="43"/>
      <c r="J229" s="44"/>
    </row>
    <row r="230">
      <c r="A230" s="35" t="s">
        <v>58</v>
      </c>
      <c r="B230" s="35">
        <v>55</v>
      </c>
      <c r="C230" s="36" t="s">
        <v>371</v>
      </c>
      <c r="D230" s="35" t="s">
        <v>60</v>
      </c>
      <c r="E230" s="37" t="s">
        <v>372</v>
      </c>
      <c r="F230" s="38" t="s">
        <v>114</v>
      </c>
      <c r="G230" s="39">
        <v>12</v>
      </c>
      <c r="H230" s="40">
        <v>0</v>
      </c>
      <c r="I230" s="40">
        <f>ROUND(G230*H230,P4)</f>
        <v>0</v>
      </c>
      <c r="J230" s="38" t="s">
        <v>63</v>
      </c>
      <c r="O230" s="41">
        <f>I230*0.21</f>
        <v>0</v>
      </c>
      <c r="P230">
        <v>3</v>
      </c>
    </row>
    <row r="231">
      <c r="A231" s="35" t="s">
        <v>64</v>
      </c>
      <c r="B231" s="42"/>
      <c r="C231" s="43"/>
      <c r="D231" s="43"/>
      <c r="E231" s="37" t="s">
        <v>373</v>
      </c>
      <c r="F231" s="43"/>
      <c r="G231" s="43"/>
      <c r="H231" s="43"/>
      <c r="I231" s="43"/>
      <c r="J231" s="44"/>
    </row>
    <row r="232" ht="30">
      <c r="A232" s="35" t="s">
        <v>66</v>
      </c>
      <c r="B232" s="42"/>
      <c r="C232" s="43"/>
      <c r="D232" s="43"/>
      <c r="E232" s="45" t="s">
        <v>374</v>
      </c>
      <c r="F232" s="43"/>
      <c r="G232" s="43"/>
      <c r="H232" s="43"/>
      <c r="I232" s="43"/>
      <c r="J232" s="44"/>
    </row>
    <row r="233" ht="45">
      <c r="A233" s="35" t="s">
        <v>68</v>
      </c>
      <c r="B233" s="42"/>
      <c r="C233" s="43"/>
      <c r="D233" s="43"/>
      <c r="E233" s="37" t="s">
        <v>370</v>
      </c>
      <c r="F233" s="43"/>
      <c r="G233" s="43"/>
      <c r="H233" s="43"/>
      <c r="I233" s="43"/>
      <c r="J233" s="44"/>
    </row>
    <row r="234">
      <c r="A234" s="35" t="s">
        <v>58</v>
      </c>
      <c r="B234" s="35">
        <v>56</v>
      </c>
      <c r="C234" s="36" t="s">
        <v>375</v>
      </c>
      <c r="D234" s="35" t="s">
        <v>60</v>
      </c>
      <c r="E234" s="37" t="s">
        <v>376</v>
      </c>
      <c r="F234" s="38" t="s">
        <v>124</v>
      </c>
      <c r="G234" s="39">
        <v>9.266</v>
      </c>
      <c r="H234" s="40">
        <v>0</v>
      </c>
      <c r="I234" s="40">
        <f>ROUND(G234*H234,P4)</f>
        <v>0</v>
      </c>
      <c r="J234" s="38" t="s">
        <v>63</v>
      </c>
      <c r="O234" s="41">
        <f>I234*0.21</f>
        <v>0</v>
      </c>
      <c r="P234">
        <v>3</v>
      </c>
    </row>
    <row r="235" ht="30">
      <c r="A235" s="35" t="s">
        <v>64</v>
      </c>
      <c r="B235" s="42"/>
      <c r="C235" s="43"/>
      <c r="D235" s="43"/>
      <c r="E235" s="37" t="s">
        <v>377</v>
      </c>
      <c r="F235" s="43"/>
      <c r="G235" s="43"/>
      <c r="H235" s="43"/>
      <c r="I235" s="43"/>
      <c r="J235" s="44"/>
    </row>
    <row r="236" ht="75">
      <c r="A236" s="35" t="s">
        <v>66</v>
      </c>
      <c r="B236" s="42"/>
      <c r="C236" s="43"/>
      <c r="D236" s="43"/>
      <c r="E236" s="45" t="s">
        <v>378</v>
      </c>
      <c r="F236" s="43"/>
      <c r="G236" s="43"/>
      <c r="H236" s="43"/>
      <c r="I236" s="43"/>
      <c r="J236" s="44"/>
    </row>
    <row r="237" ht="409.5">
      <c r="A237" s="35" t="s">
        <v>68</v>
      </c>
      <c r="B237" s="42"/>
      <c r="C237" s="43"/>
      <c r="D237" s="43"/>
      <c r="E237" s="37" t="s">
        <v>263</v>
      </c>
      <c r="F237" s="43"/>
      <c r="G237" s="43"/>
      <c r="H237" s="43"/>
      <c r="I237" s="43"/>
      <c r="J237" s="44"/>
    </row>
    <row r="238">
      <c r="A238" s="35" t="s">
        <v>58</v>
      </c>
      <c r="B238" s="35">
        <v>57</v>
      </c>
      <c r="C238" s="36" t="s">
        <v>379</v>
      </c>
      <c r="D238" s="35" t="s">
        <v>60</v>
      </c>
      <c r="E238" s="37" t="s">
        <v>380</v>
      </c>
      <c r="F238" s="38" t="s">
        <v>160</v>
      </c>
      <c r="G238" s="39">
        <v>214</v>
      </c>
      <c r="H238" s="40">
        <v>0</v>
      </c>
      <c r="I238" s="40">
        <f>ROUND(G238*H238,P4)</f>
        <v>0</v>
      </c>
      <c r="J238" s="38" t="s">
        <v>63</v>
      </c>
      <c r="O238" s="41">
        <f>I238*0.21</f>
        <v>0</v>
      </c>
      <c r="P238">
        <v>3</v>
      </c>
    </row>
    <row r="239">
      <c r="A239" s="35" t="s">
        <v>64</v>
      </c>
      <c r="B239" s="42"/>
      <c r="C239" s="43"/>
      <c r="D239" s="43"/>
      <c r="E239" s="37" t="s">
        <v>381</v>
      </c>
      <c r="F239" s="43"/>
      <c r="G239" s="43"/>
      <c r="H239" s="43"/>
      <c r="I239" s="43"/>
      <c r="J239" s="44"/>
    </row>
    <row r="240" ht="30">
      <c r="A240" s="35" t="s">
        <v>66</v>
      </c>
      <c r="B240" s="42"/>
      <c r="C240" s="43"/>
      <c r="D240" s="43"/>
      <c r="E240" s="45" t="s">
        <v>382</v>
      </c>
      <c r="F240" s="43"/>
      <c r="G240" s="43"/>
      <c r="H240" s="43"/>
      <c r="I240" s="43"/>
      <c r="J240" s="44"/>
    </row>
    <row r="241" ht="75">
      <c r="A241" s="35" t="s">
        <v>68</v>
      </c>
      <c r="B241" s="42"/>
      <c r="C241" s="43"/>
      <c r="D241" s="43"/>
      <c r="E241" s="37" t="s">
        <v>383</v>
      </c>
      <c r="F241" s="43"/>
      <c r="G241" s="43"/>
      <c r="H241" s="43"/>
      <c r="I241" s="43"/>
      <c r="J241" s="44"/>
    </row>
    <row r="242">
      <c r="A242" s="35" t="s">
        <v>58</v>
      </c>
      <c r="B242" s="35">
        <v>58</v>
      </c>
      <c r="C242" s="36" t="s">
        <v>384</v>
      </c>
      <c r="D242" s="35" t="s">
        <v>60</v>
      </c>
      <c r="E242" s="37" t="s">
        <v>385</v>
      </c>
      <c r="F242" s="38" t="s">
        <v>160</v>
      </c>
      <c r="G242" s="39">
        <v>428</v>
      </c>
      <c r="H242" s="40">
        <v>0</v>
      </c>
      <c r="I242" s="40">
        <f>ROUND(G242*H242,P4)</f>
        <v>0</v>
      </c>
      <c r="J242" s="38" t="s">
        <v>63</v>
      </c>
      <c r="O242" s="41">
        <f>I242*0.21</f>
        <v>0</v>
      </c>
      <c r="P242">
        <v>3</v>
      </c>
    </row>
    <row r="243">
      <c r="A243" s="35" t="s">
        <v>64</v>
      </c>
      <c r="B243" s="42"/>
      <c r="C243" s="43"/>
      <c r="D243" s="43"/>
      <c r="E243" s="37" t="s">
        <v>386</v>
      </c>
      <c r="F243" s="43"/>
      <c r="G243" s="43"/>
      <c r="H243" s="43"/>
      <c r="I243" s="43"/>
      <c r="J243" s="44"/>
    </row>
    <row r="244" ht="30">
      <c r="A244" s="35" t="s">
        <v>66</v>
      </c>
      <c r="B244" s="42"/>
      <c r="C244" s="43"/>
      <c r="D244" s="43"/>
      <c r="E244" s="45" t="s">
        <v>387</v>
      </c>
      <c r="F244" s="43"/>
      <c r="G244" s="43"/>
      <c r="H244" s="43"/>
      <c r="I244" s="43"/>
      <c r="J244" s="44"/>
    </row>
    <row r="245" ht="30">
      <c r="A245" s="35" t="s">
        <v>68</v>
      </c>
      <c r="B245" s="42"/>
      <c r="C245" s="43"/>
      <c r="D245" s="43"/>
      <c r="E245" s="37" t="s">
        <v>388</v>
      </c>
      <c r="F245" s="43"/>
      <c r="G245" s="43"/>
      <c r="H245" s="43"/>
      <c r="I245" s="43"/>
      <c r="J245" s="44"/>
    </row>
    <row r="246">
      <c r="A246" s="35" t="s">
        <v>58</v>
      </c>
      <c r="B246" s="35">
        <v>59</v>
      </c>
      <c r="C246" s="36" t="s">
        <v>389</v>
      </c>
      <c r="D246" s="35" t="s">
        <v>60</v>
      </c>
      <c r="E246" s="37" t="s">
        <v>390</v>
      </c>
      <c r="F246" s="38" t="s">
        <v>114</v>
      </c>
      <c r="G246" s="39">
        <v>12</v>
      </c>
      <c r="H246" s="40">
        <v>0</v>
      </c>
      <c r="I246" s="40">
        <f>ROUND(G246*H246,P4)</f>
        <v>0</v>
      </c>
      <c r="J246" s="38" t="s">
        <v>63</v>
      </c>
      <c r="O246" s="41">
        <f>I246*0.21</f>
        <v>0</v>
      </c>
      <c r="P246">
        <v>3</v>
      </c>
    </row>
    <row r="247" ht="30">
      <c r="A247" s="35" t="s">
        <v>64</v>
      </c>
      <c r="B247" s="42"/>
      <c r="C247" s="43"/>
      <c r="D247" s="43"/>
      <c r="E247" s="37" t="s">
        <v>391</v>
      </c>
      <c r="F247" s="43"/>
      <c r="G247" s="43"/>
      <c r="H247" s="43"/>
      <c r="I247" s="43"/>
      <c r="J247" s="44"/>
    </row>
    <row r="248" ht="30">
      <c r="A248" s="35" t="s">
        <v>66</v>
      </c>
      <c r="B248" s="42"/>
      <c r="C248" s="43"/>
      <c r="D248" s="43"/>
      <c r="E248" s="45" t="s">
        <v>392</v>
      </c>
      <c r="F248" s="43"/>
      <c r="G248" s="43"/>
      <c r="H248" s="43"/>
      <c r="I248" s="43"/>
      <c r="J248" s="44"/>
    </row>
    <row r="249" ht="30">
      <c r="A249" s="35" t="s">
        <v>68</v>
      </c>
      <c r="B249" s="42"/>
      <c r="C249" s="43"/>
      <c r="D249" s="43"/>
      <c r="E249" s="37" t="s">
        <v>393</v>
      </c>
      <c r="F249" s="43"/>
      <c r="G249" s="43"/>
      <c r="H249" s="43"/>
      <c r="I249" s="43"/>
      <c r="J249" s="44"/>
    </row>
    <row r="250">
      <c r="A250" s="29" t="s">
        <v>55</v>
      </c>
      <c r="B250" s="30"/>
      <c r="C250" s="31" t="s">
        <v>394</v>
      </c>
      <c r="D250" s="32"/>
      <c r="E250" s="29" t="s">
        <v>395</v>
      </c>
      <c r="F250" s="32"/>
      <c r="G250" s="32"/>
      <c r="H250" s="32"/>
      <c r="I250" s="33">
        <f>SUMIFS(I251:I302,A251:A302,"P")</f>
        <v>0</v>
      </c>
      <c r="J250" s="34"/>
    </row>
    <row r="251">
      <c r="A251" s="35" t="s">
        <v>58</v>
      </c>
      <c r="B251" s="35">
        <v>60</v>
      </c>
      <c r="C251" s="36" t="s">
        <v>396</v>
      </c>
      <c r="D251" s="35" t="s">
        <v>60</v>
      </c>
      <c r="E251" s="37" t="s">
        <v>397</v>
      </c>
      <c r="F251" s="38" t="s">
        <v>160</v>
      </c>
      <c r="G251" s="39">
        <v>4</v>
      </c>
      <c r="H251" s="40">
        <v>0</v>
      </c>
      <c r="I251" s="40">
        <f>ROUND(G251*H251,P4)</f>
        <v>0</v>
      </c>
      <c r="J251" s="38" t="s">
        <v>63</v>
      </c>
      <c r="O251" s="41">
        <f>I251*0.21</f>
        <v>0</v>
      </c>
      <c r="P251">
        <v>3</v>
      </c>
    </row>
    <row r="252">
      <c r="A252" s="35" t="s">
        <v>64</v>
      </c>
      <c r="B252" s="42"/>
      <c r="C252" s="43"/>
      <c r="D252" s="43"/>
      <c r="E252" s="37" t="s">
        <v>398</v>
      </c>
      <c r="F252" s="43"/>
      <c r="G252" s="43"/>
      <c r="H252" s="43"/>
      <c r="I252" s="43"/>
      <c r="J252" s="44"/>
    </row>
    <row r="253">
      <c r="A253" s="35" t="s">
        <v>66</v>
      </c>
      <c r="B253" s="42"/>
      <c r="C253" s="43"/>
      <c r="D253" s="43"/>
      <c r="E253" s="45" t="s">
        <v>399</v>
      </c>
      <c r="F253" s="43"/>
      <c r="G253" s="43"/>
      <c r="H253" s="43"/>
      <c r="I253" s="43"/>
      <c r="J253" s="44"/>
    </row>
    <row r="254" ht="45">
      <c r="A254" s="35" t="s">
        <v>68</v>
      </c>
      <c r="B254" s="42"/>
      <c r="C254" s="43"/>
      <c r="D254" s="43"/>
      <c r="E254" s="37" t="s">
        <v>400</v>
      </c>
      <c r="F254" s="43"/>
      <c r="G254" s="43"/>
      <c r="H254" s="43"/>
      <c r="I254" s="43"/>
      <c r="J254" s="44"/>
    </row>
    <row r="255" ht="30">
      <c r="A255" s="35" t="s">
        <v>58</v>
      </c>
      <c r="B255" s="35">
        <v>61</v>
      </c>
      <c r="C255" s="36" t="s">
        <v>401</v>
      </c>
      <c r="D255" s="35" t="s">
        <v>60</v>
      </c>
      <c r="E255" s="37" t="s">
        <v>402</v>
      </c>
      <c r="F255" s="38" t="s">
        <v>223</v>
      </c>
      <c r="G255" s="39">
        <v>176.25</v>
      </c>
      <c r="H255" s="40">
        <v>0</v>
      </c>
      <c r="I255" s="40">
        <f>ROUND(G255*H255,P4)</f>
        <v>0</v>
      </c>
      <c r="J255" s="38" t="s">
        <v>63</v>
      </c>
      <c r="O255" s="41">
        <f>I255*0.21</f>
        <v>0</v>
      </c>
      <c r="P255">
        <v>3</v>
      </c>
    </row>
    <row r="256" ht="30">
      <c r="A256" s="35" t="s">
        <v>64</v>
      </c>
      <c r="B256" s="42"/>
      <c r="C256" s="43"/>
      <c r="D256" s="43"/>
      <c r="E256" s="37" t="s">
        <v>403</v>
      </c>
      <c r="F256" s="43"/>
      <c r="G256" s="43"/>
      <c r="H256" s="43"/>
      <c r="I256" s="43"/>
      <c r="J256" s="44"/>
    </row>
    <row r="257" ht="45">
      <c r="A257" s="35" t="s">
        <v>66</v>
      </c>
      <c r="B257" s="42"/>
      <c r="C257" s="43"/>
      <c r="D257" s="43"/>
      <c r="E257" s="45" t="s">
        <v>404</v>
      </c>
      <c r="F257" s="43"/>
      <c r="G257" s="43"/>
      <c r="H257" s="43"/>
      <c r="I257" s="43"/>
      <c r="J257" s="44"/>
    </row>
    <row r="258" ht="30">
      <c r="A258" s="35" t="s">
        <v>68</v>
      </c>
      <c r="B258" s="42"/>
      <c r="C258" s="43"/>
      <c r="D258" s="43"/>
      <c r="E258" s="37" t="s">
        <v>405</v>
      </c>
      <c r="F258" s="43"/>
      <c r="G258" s="43"/>
      <c r="H258" s="43"/>
      <c r="I258" s="43"/>
      <c r="J258" s="44"/>
    </row>
    <row r="259">
      <c r="A259" s="35" t="s">
        <v>58</v>
      </c>
      <c r="B259" s="35">
        <v>62</v>
      </c>
      <c r="C259" s="36" t="s">
        <v>406</v>
      </c>
      <c r="D259" s="35" t="s">
        <v>60</v>
      </c>
      <c r="E259" s="37" t="s">
        <v>407</v>
      </c>
      <c r="F259" s="38" t="s">
        <v>223</v>
      </c>
      <c r="G259" s="39">
        <v>29</v>
      </c>
      <c r="H259" s="40">
        <v>0</v>
      </c>
      <c r="I259" s="40">
        <f>ROUND(G259*H259,P4)</f>
        <v>0</v>
      </c>
      <c r="J259" s="38" t="s">
        <v>63</v>
      </c>
      <c r="O259" s="41">
        <f>I259*0.21</f>
        <v>0</v>
      </c>
      <c r="P259">
        <v>3</v>
      </c>
    </row>
    <row r="260" ht="30">
      <c r="A260" s="35" t="s">
        <v>64</v>
      </c>
      <c r="B260" s="42"/>
      <c r="C260" s="43"/>
      <c r="D260" s="43"/>
      <c r="E260" s="37" t="s">
        <v>408</v>
      </c>
      <c r="F260" s="43"/>
      <c r="G260" s="43"/>
      <c r="H260" s="43"/>
      <c r="I260" s="43"/>
      <c r="J260" s="44"/>
    </row>
    <row r="261" ht="30">
      <c r="A261" s="35" t="s">
        <v>66</v>
      </c>
      <c r="B261" s="42"/>
      <c r="C261" s="43"/>
      <c r="D261" s="43"/>
      <c r="E261" s="45" t="s">
        <v>409</v>
      </c>
      <c r="F261" s="43"/>
      <c r="G261" s="43"/>
      <c r="H261" s="43"/>
      <c r="I261" s="43"/>
      <c r="J261" s="44"/>
    </row>
    <row r="262" ht="30">
      <c r="A262" s="35" t="s">
        <v>68</v>
      </c>
      <c r="B262" s="42"/>
      <c r="C262" s="43"/>
      <c r="D262" s="43"/>
      <c r="E262" s="37" t="s">
        <v>410</v>
      </c>
      <c r="F262" s="43"/>
      <c r="G262" s="43"/>
      <c r="H262" s="43"/>
      <c r="I262" s="43"/>
      <c r="J262" s="44"/>
    </row>
    <row r="263" ht="30">
      <c r="A263" s="35" t="s">
        <v>58</v>
      </c>
      <c r="B263" s="35">
        <v>63</v>
      </c>
      <c r="C263" s="36" t="s">
        <v>411</v>
      </c>
      <c r="D263" s="35" t="s">
        <v>106</v>
      </c>
      <c r="E263" s="37" t="s">
        <v>412</v>
      </c>
      <c r="F263" s="38" t="s">
        <v>160</v>
      </c>
      <c r="G263" s="39">
        <v>593</v>
      </c>
      <c r="H263" s="40">
        <v>0</v>
      </c>
      <c r="I263" s="40">
        <f>ROUND(G263*H263,P4)</f>
        <v>0</v>
      </c>
      <c r="J263" s="38" t="s">
        <v>63</v>
      </c>
      <c r="O263" s="41">
        <f>I263*0.21</f>
        <v>0</v>
      </c>
      <c r="P263">
        <v>3</v>
      </c>
    </row>
    <row r="264" ht="30">
      <c r="A264" s="35" t="s">
        <v>64</v>
      </c>
      <c r="B264" s="42"/>
      <c r="C264" s="43"/>
      <c r="D264" s="43"/>
      <c r="E264" s="37" t="s">
        <v>413</v>
      </c>
      <c r="F264" s="43"/>
      <c r="G264" s="43"/>
      <c r="H264" s="43"/>
      <c r="I264" s="43"/>
      <c r="J264" s="44"/>
    </row>
    <row r="265" ht="90">
      <c r="A265" s="35" t="s">
        <v>66</v>
      </c>
      <c r="B265" s="42"/>
      <c r="C265" s="43"/>
      <c r="D265" s="43"/>
      <c r="E265" s="45" t="s">
        <v>414</v>
      </c>
      <c r="F265" s="43"/>
      <c r="G265" s="43"/>
      <c r="H265" s="43"/>
      <c r="I265" s="43"/>
      <c r="J265" s="44"/>
    </row>
    <row r="266" ht="60">
      <c r="A266" s="35" t="s">
        <v>68</v>
      </c>
      <c r="B266" s="42"/>
      <c r="C266" s="43"/>
      <c r="D266" s="43"/>
      <c r="E266" s="37" t="s">
        <v>415</v>
      </c>
      <c r="F266" s="43"/>
      <c r="G266" s="43"/>
      <c r="H266" s="43"/>
      <c r="I266" s="43"/>
      <c r="J266" s="44"/>
    </row>
    <row r="267" ht="30">
      <c r="A267" s="35" t="s">
        <v>58</v>
      </c>
      <c r="B267" s="35">
        <v>64</v>
      </c>
      <c r="C267" s="36" t="s">
        <v>411</v>
      </c>
      <c r="D267" s="35" t="s">
        <v>110</v>
      </c>
      <c r="E267" s="37" t="s">
        <v>412</v>
      </c>
      <c r="F267" s="38" t="s">
        <v>160</v>
      </c>
      <c r="G267" s="39">
        <v>57</v>
      </c>
      <c r="H267" s="40">
        <v>0</v>
      </c>
      <c r="I267" s="40">
        <f>ROUND(G267*H267,P4)</f>
        <v>0</v>
      </c>
      <c r="J267" s="38" t="s">
        <v>63</v>
      </c>
      <c r="O267" s="41">
        <f>I267*0.21</f>
        <v>0</v>
      </c>
      <c r="P267">
        <v>3</v>
      </c>
    </row>
    <row r="268" ht="30">
      <c r="A268" s="35" t="s">
        <v>64</v>
      </c>
      <c r="B268" s="42"/>
      <c r="C268" s="43"/>
      <c r="D268" s="43"/>
      <c r="E268" s="37" t="s">
        <v>416</v>
      </c>
      <c r="F268" s="43"/>
      <c r="G268" s="43"/>
      <c r="H268" s="43"/>
      <c r="I268" s="43"/>
      <c r="J268" s="44"/>
    </row>
    <row r="269" ht="30">
      <c r="A269" s="35" t="s">
        <v>66</v>
      </c>
      <c r="B269" s="42"/>
      <c r="C269" s="43"/>
      <c r="D269" s="43"/>
      <c r="E269" s="45" t="s">
        <v>417</v>
      </c>
      <c r="F269" s="43"/>
      <c r="G269" s="43"/>
      <c r="H269" s="43"/>
      <c r="I269" s="43"/>
      <c r="J269" s="44"/>
    </row>
    <row r="270" ht="60">
      <c r="A270" s="35" t="s">
        <v>68</v>
      </c>
      <c r="B270" s="42"/>
      <c r="C270" s="43"/>
      <c r="D270" s="43"/>
      <c r="E270" s="37" t="s">
        <v>415</v>
      </c>
      <c r="F270" s="43"/>
      <c r="G270" s="43"/>
      <c r="H270" s="43"/>
      <c r="I270" s="43"/>
      <c r="J270" s="44"/>
    </row>
    <row r="271">
      <c r="A271" s="35" t="s">
        <v>58</v>
      </c>
      <c r="B271" s="35">
        <v>65</v>
      </c>
      <c r="C271" s="36" t="s">
        <v>418</v>
      </c>
      <c r="D271" s="35" t="s">
        <v>60</v>
      </c>
      <c r="E271" s="37" t="s">
        <v>419</v>
      </c>
      <c r="F271" s="38" t="s">
        <v>160</v>
      </c>
      <c r="G271" s="39">
        <v>10</v>
      </c>
      <c r="H271" s="40">
        <v>0</v>
      </c>
      <c r="I271" s="40">
        <f>ROUND(G271*H271,P4)</f>
        <v>0</v>
      </c>
      <c r="J271" s="38" t="s">
        <v>63</v>
      </c>
      <c r="O271" s="41">
        <f>I271*0.21</f>
        <v>0</v>
      </c>
      <c r="P271">
        <v>3</v>
      </c>
    </row>
    <row r="272" ht="30">
      <c r="A272" s="35" t="s">
        <v>64</v>
      </c>
      <c r="B272" s="42"/>
      <c r="C272" s="43"/>
      <c r="D272" s="43"/>
      <c r="E272" s="37" t="s">
        <v>420</v>
      </c>
      <c r="F272" s="43"/>
      <c r="G272" s="43"/>
      <c r="H272" s="43"/>
      <c r="I272" s="43"/>
      <c r="J272" s="44"/>
    </row>
    <row r="273" ht="30">
      <c r="A273" s="35" t="s">
        <v>66</v>
      </c>
      <c r="B273" s="42"/>
      <c r="C273" s="43"/>
      <c r="D273" s="43"/>
      <c r="E273" s="45" t="s">
        <v>421</v>
      </c>
      <c r="F273" s="43"/>
      <c r="G273" s="43"/>
      <c r="H273" s="43"/>
      <c r="I273" s="43"/>
      <c r="J273" s="44"/>
    </row>
    <row r="274" ht="60">
      <c r="A274" s="35" t="s">
        <v>68</v>
      </c>
      <c r="B274" s="42"/>
      <c r="C274" s="43"/>
      <c r="D274" s="43"/>
      <c r="E274" s="37" t="s">
        <v>415</v>
      </c>
      <c r="F274" s="43"/>
      <c r="G274" s="43"/>
      <c r="H274" s="43"/>
      <c r="I274" s="43"/>
      <c r="J274" s="44"/>
    </row>
    <row r="275">
      <c r="A275" s="35" t="s">
        <v>58</v>
      </c>
      <c r="B275" s="35">
        <v>66</v>
      </c>
      <c r="C275" s="36" t="s">
        <v>422</v>
      </c>
      <c r="D275" s="35" t="s">
        <v>60</v>
      </c>
      <c r="E275" s="37" t="s">
        <v>423</v>
      </c>
      <c r="F275" s="38" t="s">
        <v>160</v>
      </c>
      <c r="G275" s="39">
        <v>320</v>
      </c>
      <c r="H275" s="40">
        <v>0</v>
      </c>
      <c r="I275" s="40">
        <f>ROUND(G275*H275,P4)</f>
        <v>0</v>
      </c>
      <c r="J275" s="38" t="s">
        <v>63</v>
      </c>
      <c r="O275" s="41">
        <f>I275*0.21</f>
        <v>0</v>
      </c>
      <c r="P275">
        <v>3</v>
      </c>
    </row>
    <row r="276" ht="75">
      <c r="A276" s="35" t="s">
        <v>64</v>
      </c>
      <c r="B276" s="42"/>
      <c r="C276" s="43"/>
      <c r="D276" s="43"/>
      <c r="E276" s="37" t="s">
        <v>424</v>
      </c>
      <c r="F276" s="43"/>
      <c r="G276" s="43"/>
      <c r="H276" s="43"/>
      <c r="I276" s="43"/>
      <c r="J276" s="44"/>
    </row>
    <row r="277" ht="75">
      <c r="A277" s="35" t="s">
        <v>66</v>
      </c>
      <c r="B277" s="42"/>
      <c r="C277" s="43"/>
      <c r="D277" s="43"/>
      <c r="E277" s="45" t="s">
        <v>425</v>
      </c>
      <c r="F277" s="43"/>
      <c r="G277" s="43"/>
      <c r="H277" s="43"/>
      <c r="I277" s="43"/>
      <c r="J277" s="44"/>
    </row>
    <row r="278" ht="45">
      <c r="A278" s="35" t="s">
        <v>68</v>
      </c>
      <c r="B278" s="42"/>
      <c r="C278" s="43"/>
      <c r="D278" s="43"/>
      <c r="E278" s="37" t="s">
        <v>426</v>
      </c>
      <c r="F278" s="43"/>
      <c r="G278" s="43"/>
      <c r="H278" s="43"/>
      <c r="I278" s="43"/>
      <c r="J278" s="44"/>
    </row>
    <row r="279">
      <c r="A279" s="35" t="s">
        <v>58</v>
      </c>
      <c r="B279" s="35">
        <v>67</v>
      </c>
      <c r="C279" s="36" t="s">
        <v>427</v>
      </c>
      <c r="D279" s="35" t="s">
        <v>60</v>
      </c>
      <c r="E279" s="37" t="s">
        <v>428</v>
      </c>
      <c r="F279" s="38" t="s">
        <v>124</v>
      </c>
      <c r="G279" s="39">
        <v>0.040000000000000001</v>
      </c>
      <c r="H279" s="40">
        <v>0</v>
      </c>
      <c r="I279" s="40">
        <f>ROUND(G279*H279,P4)</f>
        <v>0</v>
      </c>
      <c r="J279" s="38" t="s">
        <v>63</v>
      </c>
      <c r="O279" s="41">
        <f>I279*0.21</f>
        <v>0</v>
      </c>
      <c r="P279">
        <v>3</v>
      </c>
    </row>
    <row r="280" ht="30">
      <c r="A280" s="35" t="s">
        <v>64</v>
      </c>
      <c r="B280" s="42"/>
      <c r="C280" s="43"/>
      <c r="D280" s="43"/>
      <c r="E280" s="37" t="s">
        <v>429</v>
      </c>
      <c r="F280" s="43"/>
      <c r="G280" s="43"/>
      <c r="H280" s="43"/>
      <c r="I280" s="43"/>
      <c r="J280" s="44"/>
    </row>
    <row r="281" ht="60">
      <c r="A281" s="35" t="s">
        <v>66</v>
      </c>
      <c r="B281" s="42"/>
      <c r="C281" s="43"/>
      <c r="D281" s="43"/>
      <c r="E281" s="45" t="s">
        <v>430</v>
      </c>
      <c r="F281" s="43"/>
      <c r="G281" s="43"/>
      <c r="H281" s="43"/>
      <c r="I281" s="43"/>
      <c r="J281" s="44"/>
    </row>
    <row r="282" ht="45">
      <c r="A282" s="35" t="s">
        <v>68</v>
      </c>
      <c r="B282" s="42"/>
      <c r="C282" s="43"/>
      <c r="D282" s="43"/>
      <c r="E282" s="37" t="s">
        <v>431</v>
      </c>
      <c r="F282" s="43"/>
      <c r="G282" s="43"/>
      <c r="H282" s="43"/>
      <c r="I282" s="43"/>
      <c r="J282" s="44"/>
    </row>
    <row r="283">
      <c r="A283" s="35" t="s">
        <v>58</v>
      </c>
      <c r="B283" s="35">
        <v>68</v>
      </c>
      <c r="C283" s="36" t="s">
        <v>432</v>
      </c>
      <c r="D283" s="35" t="s">
        <v>60</v>
      </c>
      <c r="E283" s="37" t="s">
        <v>433</v>
      </c>
      <c r="F283" s="38" t="s">
        <v>223</v>
      </c>
      <c r="G283" s="39">
        <v>36.399999999999999</v>
      </c>
      <c r="H283" s="40">
        <v>0</v>
      </c>
      <c r="I283" s="40">
        <f>ROUND(G283*H283,P4)</f>
        <v>0</v>
      </c>
      <c r="J283" s="38" t="s">
        <v>63</v>
      </c>
      <c r="O283" s="41">
        <f>I283*0.21</f>
        <v>0</v>
      </c>
      <c r="P283">
        <v>3</v>
      </c>
    </row>
    <row r="284" ht="30">
      <c r="A284" s="35" t="s">
        <v>64</v>
      </c>
      <c r="B284" s="42"/>
      <c r="C284" s="43"/>
      <c r="D284" s="43"/>
      <c r="E284" s="37" t="s">
        <v>434</v>
      </c>
      <c r="F284" s="43"/>
      <c r="G284" s="43"/>
      <c r="H284" s="43"/>
      <c r="I284" s="43"/>
      <c r="J284" s="44"/>
    </row>
    <row r="285" ht="30">
      <c r="A285" s="35" t="s">
        <v>66</v>
      </c>
      <c r="B285" s="42"/>
      <c r="C285" s="43"/>
      <c r="D285" s="43"/>
      <c r="E285" s="45" t="s">
        <v>435</v>
      </c>
      <c r="F285" s="43"/>
      <c r="G285" s="43"/>
      <c r="H285" s="43"/>
      <c r="I285" s="43"/>
      <c r="J285" s="44"/>
    </row>
    <row r="286" ht="120">
      <c r="A286" s="35" t="s">
        <v>68</v>
      </c>
      <c r="B286" s="42"/>
      <c r="C286" s="43"/>
      <c r="D286" s="43"/>
      <c r="E286" s="37" t="s">
        <v>436</v>
      </c>
      <c r="F286" s="43"/>
      <c r="G286" s="43"/>
      <c r="H286" s="43"/>
      <c r="I286" s="43"/>
      <c r="J286" s="44"/>
    </row>
    <row r="287">
      <c r="A287" s="35" t="s">
        <v>58</v>
      </c>
      <c r="B287" s="35">
        <v>69</v>
      </c>
      <c r="C287" s="36" t="s">
        <v>437</v>
      </c>
      <c r="D287" s="35" t="s">
        <v>60</v>
      </c>
      <c r="E287" s="37" t="s">
        <v>438</v>
      </c>
      <c r="F287" s="38" t="s">
        <v>124</v>
      </c>
      <c r="G287" s="39">
        <v>5</v>
      </c>
      <c r="H287" s="40">
        <v>0</v>
      </c>
      <c r="I287" s="40">
        <f>ROUND(G287*H287,P4)</f>
        <v>0</v>
      </c>
      <c r="J287" s="38" t="s">
        <v>63</v>
      </c>
      <c r="O287" s="41">
        <f>I287*0.21</f>
        <v>0</v>
      </c>
      <c r="P287">
        <v>3</v>
      </c>
    </row>
    <row r="288">
      <c r="A288" s="35" t="s">
        <v>64</v>
      </c>
      <c r="B288" s="42"/>
      <c r="C288" s="43"/>
      <c r="D288" s="43"/>
      <c r="E288" s="37" t="s">
        <v>439</v>
      </c>
      <c r="F288" s="43"/>
      <c r="G288" s="43"/>
      <c r="H288" s="43"/>
      <c r="I288" s="43"/>
      <c r="J288" s="44"/>
    </row>
    <row r="289" ht="30">
      <c r="A289" s="35" t="s">
        <v>66</v>
      </c>
      <c r="B289" s="42"/>
      <c r="C289" s="43"/>
      <c r="D289" s="43"/>
      <c r="E289" s="45" t="s">
        <v>440</v>
      </c>
      <c r="F289" s="43"/>
      <c r="G289" s="43"/>
      <c r="H289" s="43"/>
      <c r="I289" s="43"/>
      <c r="J289" s="44"/>
    </row>
    <row r="290" ht="150">
      <c r="A290" s="35" t="s">
        <v>68</v>
      </c>
      <c r="B290" s="42"/>
      <c r="C290" s="43"/>
      <c r="D290" s="43"/>
      <c r="E290" s="37" t="s">
        <v>441</v>
      </c>
      <c r="F290" s="43"/>
      <c r="G290" s="43"/>
      <c r="H290" s="43"/>
      <c r="I290" s="43"/>
      <c r="J290" s="44"/>
    </row>
    <row r="291">
      <c r="A291" s="35" t="s">
        <v>58</v>
      </c>
      <c r="B291" s="35">
        <v>70</v>
      </c>
      <c r="C291" s="36" t="s">
        <v>442</v>
      </c>
      <c r="D291" s="35" t="s">
        <v>60</v>
      </c>
      <c r="E291" s="37" t="s">
        <v>443</v>
      </c>
      <c r="F291" s="38" t="s">
        <v>114</v>
      </c>
      <c r="G291" s="39">
        <v>10</v>
      </c>
      <c r="H291" s="40">
        <v>0</v>
      </c>
      <c r="I291" s="40">
        <f>ROUND(G291*H291,P4)</f>
        <v>0</v>
      </c>
      <c r="J291" s="38" t="s">
        <v>63</v>
      </c>
      <c r="O291" s="41">
        <f>I291*0.21</f>
        <v>0</v>
      </c>
      <c r="P291">
        <v>3</v>
      </c>
    </row>
    <row r="292">
      <c r="A292" s="35" t="s">
        <v>64</v>
      </c>
      <c r="B292" s="42"/>
      <c r="C292" s="43"/>
      <c r="D292" s="43"/>
      <c r="E292" s="37" t="s">
        <v>444</v>
      </c>
      <c r="F292" s="43"/>
      <c r="G292" s="43"/>
      <c r="H292" s="43"/>
      <c r="I292" s="43"/>
      <c r="J292" s="44"/>
    </row>
    <row r="293" ht="30">
      <c r="A293" s="35" t="s">
        <v>66</v>
      </c>
      <c r="B293" s="42"/>
      <c r="C293" s="43"/>
      <c r="D293" s="43"/>
      <c r="E293" s="45" t="s">
        <v>445</v>
      </c>
      <c r="F293" s="43"/>
      <c r="G293" s="43"/>
      <c r="H293" s="43"/>
      <c r="I293" s="43"/>
      <c r="J293" s="44"/>
    </row>
    <row r="294" ht="150">
      <c r="A294" s="35" t="s">
        <v>68</v>
      </c>
      <c r="B294" s="42"/>
      <c r="C294" s="43"/>
      <c r="D294" s="43"/>
      <c r="E294" s="37" t="s">
        <v>446</v>
      </c>
      <c r="F294" s="43"/>
      <c r="G294" s="43"/>
      <c r="H294" s="43"/>
      <c r="I294" s="43"/>
      <c r="J294" s="44"/>
    </row>
    <row r="295">
      <c r="A295" s="35" t="s">
        <v>58</v>
      </c>
      <c r="B295" s="35">
        <v>71</v>
      </c>
      <c r="C295" s="36" t="s">
        <v>447</v>
      </c>
      <c r="D295" s="35" t="s">
        <v>60</v>
      </c>
      <c r="E295" s="37" t="s">
        <v>448</v>
      </c>
      <c r="F295" s="38" t="s">
        <v>160</v>
      </c>
      <c r="G295" s="39">
        <v>10</v>
      </c>
      <c r="H295" s="40">
        <v>0</v>
      </c>
      <c r="I295" s="40">
        <f>ROUND(G295*H295,P4)</f>
        <v>0</v>
      </c>
      <c r="J295" s="38" t="s">
        <v>63</v>
      </c>
      <c r="O295" s="41">
        <f>I295*0.21</f>
        <v>0</v>
      </c>
      <c r="P295">
        <v>3</v>
      </c>
    </row>
    <row r="296" ht="30">
      <c r="A296" s="35" t="s">
        <v>64</v>
      </c>
      <c r="B296" s="42"/>
      <c r="C296" s="43"/>
      <c r="D296" s="43"/>
      <c r="E296" s="37" t="s">
        <v>449</v>
      </c>
      <c r="F296" s="43"/>
      <c r="G296" s="43"/>
      <c r="H296" s="43"/>
      <c r="I296" s="43"/>
      <c r="J296" s="44"/>
    </row>
    <row r="297" ht="30">
      <c r="A297" s="35" t="s">
        <v>66</v>
      </c>
      <c r="B297" s="42"/>
      <c r="C297" s="43"/>
      <c r="D297" s="43"/>
      <c r="E297" s="45" t="s">
        <v>450</v>
      </c>
      <c r="F297" s="43"/>
      <c r="G297" s="43"/>
      <c r="H297" s="43"/>
      <c r="I297" s="43"/>
      <c r="J297" s="44"/>
    </row>
    <row r="298" ht="105">
      <c r="A298" s="35" t="s">
        <v>68</v>
      </c>
      <c r="B298" s="42"/>
      <c r="C298" s="43"/>
      <c r="D298" s="43"/>
      <c r="E298" s="37" t="s">
        <v>451</v>
      </c>
      <c r="F298" s="43"/>
      <c r="G298" s="43"/>
      <c r="H298" s="43"/>
      <c r="I298" s="43"/>
      <c r="J298" s="44"/>
    </row>
    <row r="299">
      <c r="A299" s="35" t="s">
        <v>58</v>
      </c>
      <c r="B299" s="35">
        <v>72</v>
      </c>
      <c r="C299" s="36" t="s">
        <v>452</v>
      </c>
      <c r="D299" s="35" t="s">
        <v>60</v>
      </c>
      <c r="E299" s="37" t="s">
        <v>453</v>
      </c>
      <c r="F299" s="38" t="s">
        <v>160</v>
      </c>
      <c r="G299" s="39">
        <v>40</v>
      </c>
      <c r="H299" s="40">
        <v>0</v>
      </c>
      <c r="I299" s="40">
        <f>ROUND(G299*H299,P4)</f>
        <v>0</v>
      </c>
      <c r="J299" s="38" t="s">
        <v>63</v>
      </c>
      <c r="O299" s="41">
        <f>I299*0.21</f>
        <v>0</v>
      </c>
      <c r="P299">
        <v>3</v>
      </c>
    </row>
    <row r="300" ht="45">
      <c r="A300" s="35" t="s">
        <v>64</v>
      </c>
      <c r="B300" s="42"/>
      <c r="C300" s="43"/>
      <c r="D300" s="43"/>
      <c r="E300" s="37" t="s">
        <v>454</v>
      </c>
      <c r="F300" s="43"/>
      <c r="G300" s="43"/>
      <c r="H300" s="43"/>
      <c r="I300" s="43"/>
      <c r="J300" s="44"/>
    </row>
    <row r="301">
      <c r="A301" s="35" t="s">
        <v>66</v>
      </c>
      <c r="B301" s="42"/>
      <c r="C301" s="43"/>
      <c r="D301" s="43"/>
      <c r="E301" s="45" t="s">
        <v>455</v>
      </c>
      <c r="F301" s="43"/>
      <c r="G301" s="43"/>
      <c r="H301" s="43"/>
      <c r="I301" s="43"/>
      <c r="J301" s="44"/>
    </row>
    <row r="302" ht="105">
      <c r="A302" s="35" t="s">
        <v>68</v>
      </c>
      <c r="B302" s="46"/>
      <c r="C302" s="47"/>
      <c r="D302" s="47"/>
      <c r="E302" s="37" t="s">
        <v>451</v>
      </c>
      <c r="F302" s="47"/>
      <c r="G302" s="47"/>
      <c r="H302" s="47"/>
      <c r="I302" s="47"/>
      <c r="J30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15</v>
      </c>
      <c r="I3" s="23">
        <f>SUMIFS(I8:I84,A8:A84,"SD")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106</v>
      </c>
      <c r="E9" s="37" t="s">
        <v>123</v>
      </c>
      <c r="F9" s="38" t="s">
        <v>124</v>
      </c>
      <c r="G9" s="39">
        <v>2.3999999999999999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456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29" t="s">
        <v>55</v>
      </c>
      <c r="B13" s="30"/>
      <c r="C13" s="31" t="s">
        <v>134</v>
      </c>
      <c r="D13" s="32"/>
      <c r="E13" s="29" t="s">
        <v>135</v>
      </c>
      <c r="F13" s="32"/>
      <c r="G13" s="32"/>
      <c r="H13" s="32"/>
      <c r="I13" s="33">
        <f>SUMIFS(I14:I29,A14:A29,"P")</f>
        <v>0</v>
      </c>
      <c r="J13" s="34"/>
    </row>
    <row r="14" ht="30">
      <c r="A14" s="35" t="s">
        <v>58</v>
      </c>
      <c r="B14" s="35">
        <v>2</v>
      </c>
      <c r="C14" s="36" t="s">
        <v>136</v>
      </c>
      <c r="D14" s="35" t="s">
        <v>60</v>
      </c>
      <c r="E14" s="37" t="s">
        <v>137</v>
      </c>
      <c r="F14" s="38" t="s">
        <v>124</v>
      </c>
      <c r="G14" s="39">
        <v>2.3999999999999999</v>
      </c>
      <c r="H14" s="40">
        <v>0</v>
      </c>
      <c r="I14" s="40">
        <f>ROUND(G14*H14,P4)</f>
        <v>0</v>
      </c>
      <c r="J14" s="38" t="s">
        <v>63</v>
      </c>
      <c r="O14" s="41">
        <f>I14*0.21</f>
        <v>0</v>
      </c>
      <c r="P14">
        <v>3</v>
      </c>
    </row>
    <row r="15" ht="30">
      <c r="A15" s="35" t="s">
        <v>64</v>
      </c>
      <c r="B15" s="42"/>
      <c r="C15" s="43"/>
      <c r="D15" s="43"/>
      <c r="E15" s="37" t="s">
        <v>138</v>
      </c>
      <c r="F15" s="43"/>
      <c r="G15" s="43"/>
      <c r="H15" s="43"/>
      <c r="I15" s="43"/>
      <c r="J15" s="44"/>
    </row>
    <row r="16" ht="75">
      <c r="A16" s="35" t="s">
        <v>66</v>
      </c>
      <c r="B16" s="42"/>
      <c r="C16" s="43"/>
      <c r="D16" s="43"/>
      <c r="E16" s="45" t="s">
        <v>457</v>
      </c>
      <c r="F16" s="43"/>
      <c r="G16" s="43"/>
      <c r="H16" s="43"/>
      <c r="I16" s="43"/>
      <c r="J16" s="44"/>
    </row>
    <row r="17" ht="90">
      <c r="A17" s="35" t="s">
        <v>68</v>
      </c>
      <c r="B17" s="42"/>
      <c r="C17" s="43"/>
      <c r="D17" s="43"/>
      <c r="E17" s="37" t="s">
        <v>140</v>
      </c>
      <c r="F17" s="43"/>
      <c r="G17" s="43"/>
      <c r="H17" s="43"/>
      <c r="I17" s="43"/>
      <c r="J17" s="44"/>
    </row>
    <row r="18">
      <c r="A18" s="35" t="s">
        <v>58</v>
      </c>
      <c r="B18" s="35">
        <v>3</v>
      </c>
      <c r="C18" s="36" t="s">
        <v>163</v>
      </c>
      <c r="D18" s="35" t="s">
        <v>60</v>
      </c>
      <c r="E18" s="37" t="s">
        <v>164</v>
      </c>
      <c r="F18" s="38" t="s">
        <v>124</v>
      </c>
      <c r="G18" s="39">
        <v>54.399999999999999</v>
      </c>
      <c r="H18" s="40">
        <v>0</v>
      </c>
      <c r="I18" s="40">
        <f>ROUND(G18*H18,P4)</f>
        <v>0</v>
      </c>
      <c r="J18" s="38" t="s">
        <v>63</v>
      </c>
      <c r="O18" s="41">
        <f>I18*0.21</f>
        <v>0</v>
      </c>
      <c r="P18">
        <v>3</v>
      </c>
    </row>
    <row r="19" ht="75">
      <c r="A19" s="35" t="s">
        <v>64</v>
      </c>
      <c r="B19" s="42"/>
      <c r="C19" s="43"/>
      <c r="D19" s="43"/>
      <c r="E19" s="37" t="s">
        <v>458</v>
      </c>
      <c r="F19" s="43"/>
      <c r="G19" s="43"/>
      <c r="H19" s="43"/>
      <c r="I19" s="43"/>
      <c r="J19" s="44"/>
    </row>
    <row r="20" ht="75">
      <c r="A20" s="35" t="s">
        <v>66</v>
      </c>
      <c r="B20" s="42"/>
      <c r="C20" s="43"/>
      <c r="D20" s="43"/>
      <c r="E20" s="45" t="s">
        <v>459</v>
      </c>
      <c r="F20" s="43"/>
      <c r="G20" s="43"/>
      <c r="H20" s="43"/>
      <c r="I20" s="43"/>
      <c r="J20" s="44"/>
    </row>
    <row r="21" ht="90">
      <c r="A21" s="35" t="s">
        <v>68</v>
      </c>
      <c r="B21" s="42"/>
      <c r="C21" s="43"/>
      <c r="D21" s="43"/>
      <c r="E21" s="37" t="s">
        <v>140</v>
      </c>
      <c r="F21" s="43"/>
      <c r="G21" s="43"/>
      <c r="H21" s="43"/>
      <c r="I21" s="43"/>
      <c r="J21" s="44"/>
    </row>
    <row r="22">
      <c r="A22" s="35" t="s">
        <v>58</v>
      </c>
      <c r="B22" s="35">
        <v>4</v>
      </c>
      <c r="C22" s="36" t="s">
        <v>167</v>
      </c>
      <c r="D22" s="35" t="s">
        <v>60</v>
      </c>
      <c r="E22" s="37" t="s">
        <v>168</v>
      </c>
      <c r="F22" s="38" t="s">
        <v>160</v>
      </c>
      <c r="G22" s="39">
        <v>71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>
      <c r="A23" s="35" t="s">
        <v>64</v>
      </c>
      <c r="B23" s="42"/>
      <c r="C23" s="43"/>
      <c r="D23" s="43"/>
      <c r="E23" s="37" t="s">
        <v>169</v>
      </c>
      <c r="F23" s="43"/>
      <c r="G23" s="43"/>
      <c r="H23" s="43"/>
      <c r="I23" s="43"/>
      <c r="J23" s="44"/>
    </row>
    <row r="24" ht="30">
      <c r="A24" s="35" t="s">
        <v>66</v>
      </c>
      <c r="B24" s="42"/>
      <c r="C24" s="43"/>
      <c r="D24" s="43"/>
      <c r="E24" s="45" t="s">
        <v>460</v>
      </c>
      <c r="F24" s="43"/>
      <c r="G24" s="43"/>
      <c r="H24" s="43"/>
      <c r="I24" s="43"/>
      <c r="J24" s="44"/>
    </row>
    <row r="25" ht="30">
      <c r="A25" s="35" t="s">
        <v>68</v>
      </c>
      <c r="B25" s="42"/>
      <c r="C25" s="43"/>
      <c r="D25" s="43"/>
      <c r="E25" s="37" t="s">
        <v>171</v>
      </c>
      <c r="F25" s="43"/>
      <c r="G25" s="43"/>
      <c r="H25" s="43"/>
      <c r="I25" s="43"/>
      <c r="J25" s="44"/>
    </row>
    <row r="26">
      <c r="A26" s="35" t="s">
        <v>58</v>
      </c>
      <c r="B26" s="35">
        <v>5</v>
      </c>
      <c r="C26" s="36" t="s">
        <v>221</v>
      </c>
      <c r="D26" s="35" t="s">
        <v>60</v>
      </c>
      <c r="E26" s="37" t="s">
        <v>222</v>
      </c>
      <c r="F26" s="38" t="s">
        <v>223</v>
      </c>
      <c r="G26" s="39">
        <v>7.1500000000000004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>
      <c r="A27" s="35" t="s">
        <v>64</v>
      </c>
      <c r="B27" s="42"/>
      <c r="C27" s="43"/>
      <c r="D27" s="43"/>
      <c r="E27" s="37" t="s">
        <v>224</v>
      </c>
      <c r="F27" s="43"/>
      <c r="G27" s="43"/>
      <c r="H27" s="43"/>
      <c r="I27" s="43"/>
      <c r="J27" s="44"/>
    </row>
    <row r="28" ht="30">
      <c r="A28" s="35" t="s">
        <v>66</v>
      </c>
      <c r="B28" s="42"/>
      <c r="C28" s="43"/>
      <c r="D28" s="43"/>
      <c r="E28" s="45" t="s">
        <v>461</v>
      </c>
      <c r="F28" s="43"/>
      <c r="G28" s="43"/>
      <c r="H28" s="43"/>
      <c r="I28" s="43"/>
      <c r="J28" s="44"/>
    </row>
    <row r="29" ht="30">
      <c r="A29" s="35" t="s">
        <v>68</v>
      </c>
      <c r="B29" s="42"/>
      <c r="C29" s="43"/>
      <c r="D29" s="43"/>
      <c r="E29" s="37" t="s">
        <v>226</v>
      </c>
      <c r="F29" s="43"/>
      <c r="G29" s="43"/>
      <c r="H29" s="43"/>
      <c r="I29" s="43"/>
      <c r="J29" s="44"/>
    </row>
    <row r="30">
      <c r="A30" s="29" t="s">
        <v>55</v>
      </c>
      <c r="B30" s="30"/>
      <c r="C30" s="31" t="s">
        <v>257</v>
      </c>
      <c r="D30" s="32"/>
      <c r="E30" s="29" t="s">
        <v>258</v>
      </c>
      <c r="F30" s="32"/>
      <c r="G30" s="32"/>
      <c r="H30" s="32"/>
      <c r="I30" s="33">
        <f>SUMIFS(I31:I38,A31:A38,"P")</f>
        <v>0</v>
      </c>
      <c r="J30" s="34"/>
    </row>
    <row r="31">
      <c r="A31" s="35" t="s">
        <v>58</v>
      </c>
      <c r="B31" s="35">
        <v>6</v>
      </c>
      <c r="C31" s="36" t="s">
        <v>462</v>
      </c>
      <c r="D31" s="35" t="s">
        <v>60</v>
      </c>
      <c r="E31" s="37" t="s">
        <v>463</v>
      </c>
      <c r="F31" s="38" t="s">
        <v>124</v>
      </c>
      <c r="G31" s="39">
        <v>0.71499999999999997</v>
      </c>
      <c r="H31" s="40">
        <v>0</v>
      </c>
      <c r="I31" s="40">
        <f>ROUND(G31*H31,P4)</f>
        <v>0</v>
      </c>
      <c r="J31" s="38" t="s">
        <v>63</v>
      </c>
      <c r="O31" s="41">
        <f>I31*0.21</f>
        <v>0</v>
      </c>
      <c r="P31">
        <v>3</v>
      </c>
    </row>
    <row r="32">
      <c r="A32" s="35" t="s">
        <v>64</v>
      </c>
      <c r="B32" s="42"/>
      <c r="C32" s="43"/>
      <c r="D32" s="43"/>
      <c r="E32" s="37" t="s">
        <v>464</v>
      </c>
      <c r="F32" s="43"/>
      <c r="G32" s="43"/>
      <c r="H32" s="43"/>
      <c r="I32" s="43"/>
      <c r="J32" s="44"/>
    </row>
    <row r="33" ht="30">
      <c r="A33" s="35" t="s">
        <v>66</v>
      </c>
      <c r="B33" s="42"/>
      <c r="C33" s="43"/>
      <c r="D33" s="43"/>
      <c r="E33" s="45" t="s">
        <v>465</v>
      </c>
      <c r="F33" s="43"/>
      <c r="G33" s="43"/>
      <c r="H33" s="43"/>
      <c r="I33" s="43"/>
      <c r="J33" s="44"/>
    </row>
    <row r="34" ht="409.5">
      <c r="A34" s="35" t="s">
        <v>68</v>
      </c>
      <c r="B34" s="42"/>
      <c r="C34" s="43"/>
      <c r="D34" s="43"/>
      <c r="E34" s="37" t="s">
        <v>263</v>
      </c>
      <c r="F34" s="43"/>
      <c r="G34" s="43"/>
      <c r="H34" s="43"/>
      <c r="I34" s="43"/>
      <c r="J34" s="44"/>
    </row>
    <row r="35">
      <c r="A35" s="35" t="s">
        <v>58</v>
      </c>
      <c r="B35" s="35">
        <v>7</v>
      </c>
      <c r="C35" s="36" t="s">
        <v>466</v>
      </c>
      <c r="D35" s="35" t="s">
        <v>60</v>
      </c>
      <c r="E35" s="37" t="s">
        <v>467</v>
      </c>
      <c r="F35" s="38" t="s">
        <v>124</v>
      </c>
      <c r="G35" s="39">
        <v>0.24199999999999999</v>
      </c>
      <c r="H35" s="40">
        <v>0</v>
      </c>
      <c r="I35" s="40">
        <f>ROUND(G35*H35,P4)</f>
        <v>0</v>
      </c>
      <c r="J35" s="38" t="s">
        <v>63</v>
      </c>
      <c r="O35" s="41">
        <f>I35*0.21</f>
        <v>0</v>
      </c>
      <c r="P35">
        <v>3</v>
      </c>
    </row>
    <row r="36">
      <c r="A36" s="35" t="s">
        <v>64</v>
      </c>
      <c r="B36" s="42"/>
      <c r="C36" s="43"/>
      <c r="D36" s="43"/>
      <c r="E36" s="37" t="s">
        <v>468</v>
      </c>
      <c r="F36" s="43"/>
      <c r="G36" s="43"/>
      <c r="H36" s="43"/>
      <c r="I36" s="43"/>
      <c r="J36" s="44"/>
    </row>
    <row r="37">
      <c r="A37" s="35" t="s">
        <v>66</v>
      </c>
      <c r="B37" s="42"/>
      <c r="C37" s="43"/>
      <c r="D37" s="43"/>
      <c r="E37" s="45" t="s">
        <v>469</v>
      </c>
      <c r="F37" s="43"/>
      <c r="G37" s="43"/>
      <c r="H37" s="43"/>
      <c r="I37" s="43"/>
      <c r="J37" s="44"/>
    </row>
    <row r="38" ht="409.5">
      <c r="A38" s="35" t="s">
        <v>68</v>
      </c>
      <c r="B38" s="42"/>
      <c r="C38" s="43"/>
      <c r="D38" s="43"/>
      <c r="E38" s="37" t="s">
        <v>263</v>
      </c>
      <c r="F38" s="43"/>
      <c r="G38" s="43"/>
      <c r="H38" s="43"/>
      <c r="I38" s="43"/>
      <c r="J38" s="44"/>
    </row>
    <row r="39">
      <c r="A39" s="29" t="s">
        <v>55</v>
      </c>
      <c r="B39" s="30"/>
      <c r="C39" s="31" t="s">
        <v>268</v>
      </c>
      <c r="D39" s="32"/>
      <c r="E39" s="29" t="s">
        <v>269</v>
      </c>
      <c r="F39" s="32"/>
      <c r="G39" s="32"/>
      <c r="H39" s="32"/>
      <c r="I39" s="33">
        <f>SUMIFS(I40:I67,A40:A67,"P")</f>
        <v>0</v>
      </c>
      <c r="J39" s="34"/>
    </row>
    <row r="40">
      <c r="A40" s="35" t="s">
        <v>58</v>
      </c>
      <c r="B40" s="35">
        <v>8</v>
      </c>
      <c r="C40" s="36" t="s">
        <v>282</v>
      </c>
      <c r="D40" s="35" t="s">
        <v>60</v>
      </c>
      <c r="E40" s="37" t="s">
        <v>283</v>
      </c>
      <c r="F40" s="38" t="s">
        <v>124</v>
      </c>
      <c r="G40" s="39">
        <v>2.5499999999999998</v>
      </c>
      <c r="H40" s="40">
        <v>0</v>
      </c>
      <c r="I40" s="40">
        <f>ROUND(G40*H40,P4)</f>
        <v>0</v>
      </c>
      <c r="J40" s="38" t="s">
        <v>63</v>
      </c>
      <c r="O40" s="41">
        <f>I40*0.21</f>
        <v>0</v>
      </c>
      <c r="P40">
        <v>3</v>
      </c>
    </row>
    <row r="41">
      <c r="A41" s="35" t="s">
        <v>64</v>
      </c>
      <c r="B41" s="42"/>
      <c r="C41" s="43"/>
      <c r="D41" s="43"/>
      <c r="E41" s="37" t="s">
        <v>470</v>
      </c>
      <c r="F41" s="43"/>
      <c r="G41" s="43"/>
      <c r="H41" s="43"/>
      <c r="I41" s="43"/>
      <c r="J41" s="44"/>
    </row>
    <row r="42" ht="45">
      <c r="A42" s="35" t="s">
        <v>66</v>
      </c>
      <c r="B42" s="42"/>
      <c r="C42" s="43"/>
      <c r="D42" s="43"/>
      <c r="E42" s="45" t="s">
        <v>471</v>
      </c>
      <c r="F42" s="43"/>
      <c r="G42" s="43"/>
      <c r="H42" s="43"/>
      <c r="I42" s="43"/>
      <c r="J42" s="44"/>
    </row>
    <row r="43" ht="60">
      <c r="A43" s="35" t="s">
        <v>68</v>
      </c>
      <c r="B43" s="42"/>
      <c r="C43" s="43"/>
      <c r="D43" s="43"/>
      <c r="E43" s="37" t="s">
        <v>281</v>
      </c>
      <c r="F43" s="43"/>
      <c r="G43" s="43"/>
      <c r="H43" s="43"/>
      <c r="I43" s="43"/>
      <c r="J43" s="44"/>
    </row>
    <row r="44">
      <c r="A44" s="35" t="s">
        <v>58</v>
      </c>
      <c r="B44" s="35">
        <v>9</v>
      </c>
      <c r="C44" s="36" t="s">
        <v>298</v>
      </c>
      <c r="D44" s="35" t="s">
        <v>60</v>
      </c>
      <c r="E44" s="37" t="s">
        <v>299</v>
      </c>
      <c r="F44" s="38" t="s">
        <v>223</v>
      </c>
      <c r="G44" s="39">
        <v>307.5</v>
      </c>
      <c r="H44" s="40">
        <v>0</v>
      </c>
      <c r="I44" s="40">
        <f>ROUND(G44*H44,P4)</f>
        <v>0</v>
      </c>
      <c r="J44" s="38" t="s">
        <v>63</v>
      </c>
      <c r="O44" s="41">
        <f>I44*0.21</f>
        <v>0</v>
      </c>
      <c r="P44">
        <v>3</v>
      </c>
    </row>
    <row r="45">
      <c r="A45" s="35" t="s">
        <v>64</v>
      </c>
      <c r="B45" s="42"/>
      <c r="C45" s="43"/>
      <c r="D45" s="43"/>
      <c r="E45" s="49" t="s">
        <v>60</v>
      </c>
      <c r="F45" s="43"/>
      <c r="G45" s="43"/>
      <c r="H45" s="43"/>
      <c r="I45" s="43"/>
      <c r="J45" s="44"/>
    </row>
    <row r="46" ht="30">
      <c r="A46" s="35" t="s">
        <v>66</v>
      </c>
      <c r="B46" s="42"/>
      <c r="C46" s="43"/>
      <c r="D46" s="43"/>
      <c r="E46" s="45" t="s">
        <v>472</v>
      </c>
      <c r="F46" s="43"/>
      <c r="G46" s="43"/>
      <c r="H46" s="43"/>
      <c r="I46" s="43"/>
      <c r="J46" s="44"/>
    </row>
    <row r="47" ht="75">
      <c r="A47" s="35" t="s">
        <v>68</v>
      </c>
      <c r="B47" s="42"/>
      <c r="C47" s="43"/>
      <c r="D47" s="43"/>
      <c r="E47" s="37" t="s">
        <v>302</v>
      </c>
      <c r="F47" s="43"/>
      <c r="G47" s="43"/>
      <c r="H47" s="43"/>
      <c r="I47" s="43"/>
      <c r="J47" s="44"/>
    </row>
    <row r="48">
      <c r="A48" s="35" t="s">
        <v>58</v>
      </c>
      <c r="B48" s="35">
        <v>10</v>
      </c>
      <c r="C48" s="36" t="s">
        <v>303</v>
      </c>
      <c r="D48" s="35" t="s">
        <v>60</v>
      </c>
      <c r="E48" s="37" t="s">
        <v>304</v>
      </c>
      <c r="F48" s="38" t="s">
        <v>223</v>
      </c>
      <c r="G48" s="39">
        <v>505</v>
      </c>
      <c r="H48" s="40">
        <v>0</v>
      </c>
      <c r="I48" s="40">
        <f>ROUND(G48*H48,P4)</f>
        <v>0</v>
      </c>
      <c r="J48" s="38" t="s">
        <v>63</v>
      </c>
      <c r="O48" s="41">
        <f>I48*0.21</f>
        <v>0</v>
      </c>
      <c r="P48">
        <v>3</v>
      </c>
    </row>
    <row r="49" ht="30">
      <c r="A49" s="35" t="s">
        <v>64</v>
      </c>
      <c r="B49" s="42"/>
      <c r="C49" s="43"/>
      <c r="D49" s="43"/>
      <c r="E49" s="37" t="s">
        <v>305</v>
      </c>
      <c r="F49" s="43"/>
      <c r="G49" s="43"/>
      <c r="H49" s="43"/>
      <c r="I49" s="43"/>
      <c r="J49" s="44"/>
    </row>
    <row r="50" ht="30">
      <c r="A50" s="35" t="s">
        <v>66</v>
      </c>
      <c r="B50" s="42"/>
      <c r="C50" s="43"/>
      <c r="D50" s="43"/>
      <c r="E50" s="45" t="s">
        <v>473</v>
      </c>
      <c r="F50" s="43"/>
      <c r="G50" s="43"/>
      <c r="H50" s="43"/>
      <c r="I50" s="43"/>
      <c r="J50" s="44"/>
    </row>
    <row r="51" ht="75">
      <c r="A51" s="35" t="s">
        <v>68</v>
      </c>
      <c r="B51" s="42"/>
      <c r="C51" s="43"/>
      <c r="D51" s="43"/>
      <c r="E51" s="37" t="s">
        <v>302</v>
      </c>
      <c r="F51" s="43"/>
      <c r="G51" s="43"/>
      <c r="H51" s="43"/>
      <c r="I51" s="43"/>
      <c r="J51" s="44"/>
    </row>
    <row r="52" ht="30">
      <c r="A52" s="35" t="s">
        <v>58</v>
      </c>
      <c r="B52" s="35">
        <v>11</v>
      </c>
      <c r="C52" s="36" t="s">
        <v>307</v>
      </c>
      <c r="D52" s="35"/>
      <c r="E52" s="37" t="s">
        <v>308</v>
      </c>
      <c r="F52" s="38" t="s">
        <v>223</v>
      </c>
      <c r="G52" s="39">
        <v>505</v>
      </c>
      <c r="H52" s="40">
        <v>0</v>
      </c>
      <c r="I52" s="40">
        <f>ROUND(G52*H52,P4)</f>
        <v>0</v>
      </c>
      <c r="J52" s="38" t="s">
        <v>63</v>
      </c>
      <c r="O52" s="41">
        <f>I52*0.21</f>
        <v>0</v>
      </c>
      <c r="P52">
        <v>3</v>
      </c>
    </row>
    <row r="53" ht="45">
      <c r="A53" s="35" t="s">
        <v>64</v>
      </c>
      <c r="B53" s="42"/>
      <c r="C53" s="43"/>
      <c r="D53" s="43"/>
      <c r="E53" s="37" t="s">
        <v>309</v>
      </c>
      <c r="F53" s="43"/>
      <c r="G53" s="43"/>
      <c r="H53" s="43"/>
      <c r="I53" s="43"/>
      <c r="J53" s="44"/>
    </row>
    <row r="54" ht="45">
      <c r="A54" s="35" t="s">
        <v>66</v>
      </c>
      <c r="B54" s="42"/>
      <c r="C54" s="43"/>
      <c r="D54" s="43"/>
      <c r="E54" s="45" t="s">
        <v>474</v>
      </c>
      <c r="F54" s="43"/>
      <c r="G54" s="43"/>
      <c r="H54" s="43"/>
      <c r="I54" s="43"/>
      <c r="J54" s="44"/>
    </row>
    <row r="55" ht="165">
      <c r="A55" s="35" t="s">
        <v>68</v>
      </c>
      <c r="B55" s="42"/>
      <c r="C55" s="43"/>
      <c r="D55" s="43"/>
      <c r="E55" s="37" t="s">
        <v>311</v>
      </c>
      <c r="F55" s="43"/>
      <c r="G55" s="43"/>
      <c r="H55" s="43"/>
      <c r="I55" s="43"/>
      <c r="J55" s="44"/>
    </row>
    <row r="56">
      <c r="A56" s="35" t="s">
        <v>58</v>
      </c>
      <c r="B56" s="35">
        <v>12</v>
      </c>
      <c r="C56" s="36" t="s">
        <v>312</v>
      </c>
      <c r="D56" s="35"/>
      <c r="E56" s="37" t="s">
        <v>313</v>
      </c>
      <c r="F56" s="38" t="s">
        <v>223</v>
      </c>
      <c r="G56" s="39">
        <v>307.5</v>
      </c>
      <c r="H56" s="40">
        <v>0</v>
      </c>
      <c r="I56" s="40">
        <f>ROUND(G56*H56,P4)</f>
        <v>0</v>
      </c>
      <c r="J56" s="38" t="s">
        <v>63</v>
      </c>
      <c r="O56" s="41">
        <f>I56*0.21</f>
        <v>0</v>
      </c>
      <c r="P56">
        <v>3</v>
      </c>
    </row>
    <row r="57" ht="45">
      <c r="A57" s="35" t="s">
        <v>64</v>
      </c>
      <c r="B57" s="42"/>
      <c r="C57" s="43"/>
      <c r="D57" s="43"/>
      <c r="E57" s="37" t="s">
        <v>475</v>
      </c>
      <c r="F57" s="43"/>
      <c r="G57" s="43"/>
      <c r="H57" s="43"/>
      <c r="I57" s="43"/>
      <c r="J57" s="44"/>
    </row>
    <row r="58" ht="45">
      <c r="A58" s="35" t="s">
        <v>66</v>
      </c>
      <c r="B58" s="42"/>
      <c r="C58" s="43"/>
      <c r="D58" s="43"/>
      <c r="E58" s="45" t="s">
        <v>476</v>
      </c>
      <c r="F58" s="43"/>
      <c r="G58" s="43"/>
      <c r="H58" s="43"/>
      <c r="I58" s="43"/>
      <c r="J58" s="44"/>
    </row>
    <row r="59" ht="165">
      <c r="A59" s="35" t="s">
        <v>68</v>
      </c>
      <c r="B59" s="42"/>
      <c r="C59" s="43"/>
      <c r="D59" s="43"/>
      <c r="E59" s="37" t="s">
        <v>311</v>
      </c>
      <c r="F59" s="43"/>
      <c r="G59" s="43"/>
      <c r="H59" s="43"/>
      <c r="I59" s="43"/>
      <c r="J59" s="44"/>
    </row>
    <row r="60">
      <c r="A60" s="35" t="s">
        <v>58</v>
      </c>
      <c r="B60" s="35">
        <v>13</v>
      </c>
      <c r="C60" s="36" t="s">
        <v>477</v>
      </c>
      <c r="D60" s="35" t="s">
        <v>60</v>
      </c>
      <c r="E60" s="37" t="s">
        <v>478</v>
      </c>
      <c r="F60" s="38" t="s">
        <v>223</v>
      </c>
      <c r="G60" s="39">
        <v>12</v>
      </c>
      <c r="H60" s="40">
        <v>0</v>
      </c>
      <c r="I60" s="40">
        <f>ROUND(G60*H60,P4)</f>
        <v>0</v>
      </c>
      <c r="J60" s="38" t="s">
        <v>63</v>
      </c>
      <c r="O60" s="41">
        <f>I60*0.21</f>
        <v>0</v>
      </c>
      <c r="P60">
        <v>3</v>
      </c>
    </row>
    <row r="61" ht="30">
      <c r="A61" s="35" t="s">
        <v>64</v>
      </c>
      <c r="B61" s="42"/>
      <c r="C61" s="43"/>
      <c r="D61" s="43"/>
      <c r="E61" s="37" t="s">
        <v>479</v>
      </c>
      <c r="F61" s="43"/>
      <c r="G61" s="43"/>
      <c r="H61" s="43"/>
      <c r="I61" s="43"/>
      <c r="J61" s="44"/>
    </row>
    <row r="62" ht="30">
      <c r="A62" s="35" t="s">
        <v>66</v>
      </c>
      <c r="B62" s="42"/>
      <c r="C62" s="43"/>
      <c r="D62" s="43"/>
      <c r="E62" s="45" t="s">
        <v>480</v>
      </c>
      <c r="F62" s="43"/>
      <c r="G62" s="43"/>
      <c r="H62" s="43"/>
      <c r="I62" s="43"/>
      <c r="J62" s="44"/>
    </row>
    <row r="63" ht="195">
      <c r="A63" s="35" t="s">
        <v>68</v>
      </c>
      <c r="B63" s="42"/>
      <c r="C63" s="43"/>
      <c r="D63" s="43"/>
      <c r="E63" s="37" t="s">
        <v>324</v>
      </c>
      <c r="F63" s="43"/>
      <c r="G63" s="43"/>
      <c r="H63" s="43"/>
      <c r="I63" s="43"/>
      <c r="J63" s="44"/>
    </row>
    <row r="64">
      <c r="A64" s="35" t="s">
        <v>58</v>
      </c>
      <c r="B64" s="35">
        <v>14</v>
      </c>
      <c r="C64" s="36" t="s">
        <v>481</v>
      </c>
      <c r="D64" s="35" t="s">
        <v>60</v>
      </c>
      <c r="E64" s="37" t="s">
        <v>482</v>
      </c>
      <c r="F64" s="38" t="s">
        <v>223</v>
      </c>
      <c r="G64" s="39">
        <v>17</v>
      </c>
      <c r="H64" s="40">
        <v>0</v>
      </c>
      <c r="I64" s="40">
        <f>ROUND(G64*H64,P4)</f>
        <v>0</v>
      </c>
      <c r="J64" s="38" t="s">
        <v>63</v>
      </c>
      <c r="O64" s="41">
        <f>I64*0.21</f>
        <v>0</v>
      </c>
      <c r="P64">
        <v>3</v>
      </c>
    </row>
    <row r="65" ht="75">
      <c r="A65" s="35" t="s">
        <v>64</v>
      </c>
      <c r="B65" s="42"/>
      <c r="C65" s="43"/>
      <c r="D65" s="43"/>
      <c r="E65" s="37" t="s">
        <v>483</v>
      </c>
      <c r="F65" s="43"/>
      <c r="G65" s="43"/>
      <c r="H65" s="43"/>
      <c r="I65" s="43"/>
      <c r="J65" s="44"/>
    </row>
    <row r="66" ht="45">
      <c r="A66" s="35" t="s">
        <v>66</v>
      </c>
      <c r="B66" s="42"/>
      <c r="C66" s="43"/>
      <c r="D66" s="43"/>
      <c r="E66" s="45" t="s">
        <v>484</v>
      </c>
      <c r="F66" s="43"/>
      <c r="G66" s="43"/>
      <c r="H66" s="43"/>
      <c r="I66" s="43"/>
      <c r="J66" s="44"/>
    </row>
    <row r="67" ht="135">
      <c r="A67" s="35" t="s">
        <v>68</v>
      </c>
      <c r="B67" s="42"/>
      <c r="C67" s="43"/>
      <c r="D67" s="43"/>
      <c r="E67" s="37" t="s">
        <v>333</v>
      </c>
      <c r="F67" s="43"/>
      <c r="G67" s="43"/>
      <c r="H67" s="43"/>
      <c r="I67" s="43"/>
      <c r="J67" s="44"/>
    </row>
    <row r="68">
      <c r="A68" s="29" t="s">
        <v>55</v>
      </c>
      <c r="B68" s="30"/>
      <c r="C68" s="31" t="s">
        <v>394</v>
      </c>
      <c r="D68" s="32"/>
      <c r="E68" s="29" t="s">
        <v>395</v>
      </c>
      <c r="F68" s="32"/>
      <c r="G68" s="32"/>
      <c r="H68" s="32"/>
      <c r="I68" s="33">
        <f>SUMIFS(I69:I84,A69:A84,"P")</f>
        <v>0</v>
      </c>
      <c r="J68" s="34"/>
    </row>
    <row r="69" ht="30">
      <c r="A69" s="35" t="s">
        <v>58</v>
      </c>
      <c r="B69" s="35">
        <v>15</v>
      </c>
      <c r="C69" s="36" t="s">
        <v>401</v>
      </c>
      <c r="D69" s="35" t="s">
        <v>60</v>
      </c>
      <c r="E69" s="37" t="s">
        <v>402</v>
      </c>
      <c r="F69" s="38" t="s">
        <v>223</v>
      </c>
      <c r="G69" s="39">
        <v>4.25</v>
      </c>
      <c r="H69" s="40">
        <v>0</v>
      </c>
      <c r="I69" s="40">
        <f>ROUND(G69*H69,P4)</f>
        <v>0</v>
      </c>
      <c r="J69" s="38" t="s">
        <v>63</v>
      </c>
      <c r="O69" s="41">
        <f>I69*0.21</f>
        <v>0</v>
      </c>
      <c r="P69">
        <v>3</v>
      </c>
    </row>
    <row r="70" ht="30">
      <c r="A70" s="35" t="s">
        <v>64</v>
      </c>
      <c r="B70" s="42"/>
      <c r="C70" s="43"/>
      <c r="D70" s="43"/>
      <c r="E70" s="37" t="s">
        <v>403</v>
      </c>
      <c r="F70" s="43"/>
      <c r="G70" s="43"/>
      <c r="H70" s="43"/>
      <c r="I70" s="43"/>
      <c r="J70" s="44"/>
    </row>
    <row r="71" ht="45">
      <c r="A71" s="35" t="s">
        <v>66</v>
      </c>
      <c r="B71" s="42"/>
      <c r="C71" s="43"/>
      <c r="D71" s="43"/>
      <c r="E71" s="45" t="s">
        <v>485</v>
      </c>
      <c r="F71" s="43"/>
      <c r="G71" s="43"/>
      <c r="H71" s="43"/>
      <c r="I71" s="43"/>
      <c r="J71" s="44"/>
    </row>
    <row r="72" ht="30">
      <c r="A72" s="35" t="s">
        <v>68</v>
      </c>
      <c r="B72" s="42"/>
      <c r="C72" s="43"/>
      <c r="D72" s="43"/>
      <c r="E72" s="37" t="s">
        <v>405</v>
      </c>
      <c r="F72" s="43"/>
      <c r="G72" s="43"/>
      <c r="H72" s="43"/>
      <c r="I72" s="43"/>
      <c r="J72" s="44"/>
    </row>
    <row r="73">
      <c r="A73" s="35" t="s">
        <v>58</v>
      </c>
      <c r="B73" s="35">
        <v>16</v>
      </c>
      <c r="C73" s="36" t="s">
        <v>427</v>
      </c>
      <c r="D73" s="35" t="s">
        <v>60</v>
      </c>
      <c r="E73" s="37" t="s">
        <v>428</v>
      </c>
      <c r="F73" s="38" t="s">
        <v>124</v>
      </c>
      <c r="G73" s="39">
        <v>0.057000000000000002</v>
      </c>
      <c r="H73" s="40">
        <v>0</v>
      </c>
      <c r="I73" s="40">
        <f>ROUND(G73*H73,P4)</f>
        <v>0</v>
      </c>
      <c r="J73" s="38" t="s">
        <v>63</v>
      </c>
      <c r="O73" s="41">
        <f>I73*0.21</f>
        <v>0</v>
      </c>
      <c r="P73">
        <v>3</v>
      </c>
    </row>
    <row r="74" ht="30">
      <c r="A74" s="35" t="s">
        <v>64</v>
      </c>
      <c r="B74" s="42"/>
      <c r="C74" s="43"/>
      <c r="D74" s="43"/>
      <c r="E74" s="37" t="s">
        <v>429</v>
      </c>
      <c r="F74" s="43"/>
      <c r="G74" s="43"/>
      <c r="H74" s="43"/>
      <c r="I74" s="43"/>
      <c r="J74" s="44"/>
    </row>
    <row r="75" ht="45">
      <c r="A75" s="35" t="s">
        <v>66</v>
      </c>
      <c r="B75" s="42"/>
      <c r="C75" s="43"/>
      <c r="D75" s="43"/>
      <c r="E75" s="45" t="s">
        <v>486</v>
      </c>
      <c r="F75" s="43"/>
      <c r="G75" s="43"/>
      <c r="H75" s="43"/>
      <c r="I75" s="43"/>
      <c r="J75" s="44"/>
    </row>
    <row r="76" ht="45">
      <c r="A76" s="35" t="s">
        <v>68</v>
      </c>
      <c r="B76" s="42"/>
      <c r="C76" s="43"/>
      <c r="D76" s="43"/>
      <c r="E76" s="37" t="s">
        <v>431</v>
      </c>
      <c r="F76" s="43"/>
      <c r="G76" s="43"/>
      <c r="H76" s="43"/>
      <c r="I76" s="43"/>
      <c r="J76" s="44"/>
    </row>
    <row r="77" ht="30">
      <c r="A77" s="35" t="s">
        <v>58</v>
      </c>
      <c r="B77" s="35">
        <v>17</v>
      </c>
      <c r="C77" s="36" t="s">
        <v>487</v>
      </c>
      <c r="D77" s="35" t="s">
        <v>60</v>
      </c>
      <c r="E77" s="37" t="s">
        <v>488</v>
      </c>
      <c r="F77" s="38" t="s">
        <v>160</v>
      </c>
      <c r="G77" s="39">
        <v>11</v>
      </c>
      <c r="H77" s="40">
        <v>0</v>
      </c>
      <c r="I77" s="40">
        <f>ROUND(G77*H77,P4)</f>
        <v>0</v>
      </c>
      <c r="J77" s="38" t="s">
        <v>63</v>
      </c>
      <c r="O77" s="41">
        <f>I77*0.21</f>
        <v>0</v>
      </c>
      <c r="P77">
        <v>3</v>
      </c>
    </row>
    <row r="78" ht="60">
      <c r="A78" s="35" t="s">
        <v>64</v>
      </c>
      <c r="B78" s="42"/>
      <c r="C78" s="43"/>
      <c r="D78" s="43"/>
      <c r="E78" s="37" t="s">
        <v>489</v>
      </c>
      <c r="F78" s="43"/>
      <c r="G78" s="43"/>
      <c r="H78" s="43"/>
      <c r="I78" s="43"/>
      <c r="J78" s="44"/>
    </row>
    <row r="79" ht="30">
      <c r="A79" s="35" t="s">
        <v>66</v>
      </c>
      <c r="B79" s="42"/>
      <c r="C79" s="43"/>
      <c r="D79" s="43"/>
      <c r="E79" s="45" t="s">
        <v>490</v>
      </c>
      <c r="F79" s="43"/>
      <c r="G79" s="43"/>
      <c r="H79" s="43"/>
      <c r="I79" s="43"/>
      <c r="J79" s="44"/>
    </row>
    <row r="80" ht="105">
      <c r="A80" s="35" t="s">
        <v>68</v>
      </c>
      <c r="B80" s="42"/>
      <c r="C80" s="43"/>
      <c r="D80" s="43"/>
      <c r="E80" s="37" t="s">
        <v>491</v>
      </c>
      <c r="F80" s="43"/>
      <c r="G80" s="43"/>
      <c r="H80" s="43"/>
      <c r="I80" s="43"/>
      <c r="J80" s="44"/>
    </row>
    <row r="81">
      <c r="A81" s="35" t="s">
        <v>58</v>
      </c>
      <c r="B81" s="35">
        <v>18</v>
      </c>
      <c r="C81" s="36" t="s">
        <v>432</v>
      </c>
      <c r="D81" s="35" t="s">
        <v>60</v>
      </c>
      <c r="E81" s="37" t="s">
        <v>433</v>
      </c>
      <c r="F81" s="38" t="s">
        <v>223</v>
      </c>
      <c r="G81" s="39">
        <v>7.2000000000000002</v>
      </c>
      <c r="H81" s="40">
        <v>0</v>
      </c>
      <c r="I81" s="40">
        <f>ROUND(G81*H81,P4)</f>
        <v>0</v>
      </c>
      <c r="J81" s="38" t="s">
        <v>63</v>
      </c>
      <c r="O81" s="41">
        <f>I81*0.21</f>
        <v>0</v>
      </c>
      <c r="P81">
        <v>3</v>
      </c>
    </row>
    <row r="82">
      <c r="A82" s="35" t="s">
        <v>64</v>
      </c>
      <c r="B82" s="42"/>
      <c r="C82" s="43"/>
      <c r="D82" s="43"/>
      <c r="E82" s="37" t="s">
        <v>492</v>
      </c>
      <c r="F82" s="43"/>
      <c r="G82" s="43"/>
      <c r="H82" s="43"/>
      <c r="I82" s="43"/>
      <c r="J82" s="44"/>
    </row>
    <row r="83" ht="60">
      <c r="A83" s="35" t="s">
        <v>66</v>
      </c>
      <c r="B83" s="42"/>
      <c r="C83" s="43"/>
      <c r="D83" s="43"/>
      <c r="E83" s="45" t="s">
        <v>493</v>
      </c>
      <c r="F83" s="43"/>
      <c r="G83" s="43"/>
      <c r="H83" s="43"/>
      <c r="I83" s="43"/>
      <c r="J83" s="44"/>
    </row>
    <row r="84" ht="120">
      <c r="A84" s="35" t="s">
        <v>68</v>
      </c>
      <c r="B84" s="46"/>
      <c r="C84" s="47"/>
      <c r="D84" s="47"/>
      <c r="E84" s="37" t="s">
        <v>436</v>
      </c>
      <c r="F84" s="47"/>
      <c r="G84" s="47"/>
      <c r="H84" s="47"/>
      <c r="I84" s="47"/>
      <c r="J8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17</v>
      </c>
      <c r="I3" s="23">
        <f>SUMIFS(I8:I167,A8:A167,"SD")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SUMIFS(I9:I28,A9:A28,"P")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36.299999999999997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494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495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496</v>
      </c>
      <c r="D13" s="35" t="s">
        <v>60</v>
      </c>
      <c r="E13" s="37" t="s">
        <v>497</v>
      </c>
      <c r="F13" s="38" t="s">
        <v>223</v>
      </c>
      <c r="G13" s="39">
        <v>392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105">
      <c r="A14" s="35" t="s">
        <v>64</v>
      </c>
      <c r="B14" s="42"/>
      <c r="C14" s="43"/>
      <c r="D14" s="43"/>
      <c r="E14" s="37" t="s">
        <v>498</v>
      </c>
      <c r="F14" s="43"/>
      <c r="G14" s="43"/>
      <c r="H14" s="43"/>
      <c r="I14" s="43"/>
      <c r="J14" s="44"/>
    </row>
    <row r="15" ht="285">
      <c r="A15" s="35" t="s">
        <v>66</v>
      </c>
      <c r="B15" s="42"/>
      <c r="C15" s="43"/>
      <c r="D15" s="43"/>
      <c r="E15" s="45" t="s">
        <v>499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74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500</v>
      </c>
      <c r="D17" s="35" t="s">
        <v>60</v>
      </c>
      <c r="E17" s="37" t="s">
        <v>501</v>
      </c>
      <c r="F17" s="38" t="s">
        <v>62</v>
      </c>
      <c r="G17" s="39">
        <v>1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150">
      <c r="A18" s="35" t="s">
        <v>64</v>
      </c>
      <c r="B18" s="42"/>
      <c r="C18" s="43"/>
      <c r="D18" s="43"/>
      <c r="E18" s="37" t="s">
        <v>502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67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74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503</v>
      </c>
      <c r="D21" s="35" t="s">
        <v>60</v>
      </c>
      <c r="E21" s="37" t="s">
        <v>504</v>
      </c>
      <c r="F21" s="38" t="s">
        <v>62</v>
      </c>
      <c r="G21" s="39">
        <v>1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 ht="30">
      <c r="A22" s="35" t="s">
        <v>64</v>
      </c>
      <c r="B22" s="42"/>
      <c r="C22" s="43"/>
      <c r="D22" s="43"/>
      <c r="E22" s="37" t="s">
        <v>505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67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506</v>
      </c>
      <c r="D25" s="35" t="s">
        <v>60</v>
      </c>
      <c r="E25" s="37" t="s">
        <v>507</v>
      </c>
      <c r="F25" s="38" t="s">
        <v>62</v>
      </c>
      <c r="G25" s="39">
        <v>1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45">
      <c r="A26" s="35" t="s">
        <v>64</v>
      </c>
      <c r="B26" s="42"/>
      <c r="C26" s="43"/>
      <c r="D26" s="43"/>
      <c r="E26" s="37" t="s">
        <v>508</v>
      </c>
      <c r="F26" s="43"/>
      <c r="G26" s="43"/>
      <c r="H26" s="43"/>
      <c r="I26" s="43"/>
      <c r="J26" s="44"/>
    </row>
    <row r="27">
      <c r="A27" s="35" t="s">
        <v>66</v>
      </c>
      <c r="B27" s="42"/>
      <c r="C27" s="43"/>
      <c r="D27" s="43"/>
      <c r="E27" s="45" t="s">
        <v>67</v>
      </c>
      <c r="F27" s="43"/>
      <c r="G27" s="43"/>
      <c r="H27" s="43"/>
      <c r="I27" s="43"/>
      <c r="J27" s="44"/>
    </row>
    <row r="28">
      <c r="A28" s="35" t="s">
        <v>68</v>
      </c>
      <c r="B28" s="42"/>
      <c r="C28" s="43"/>
      <c r="D28" s="43"/>
      <c r="E28" s="37" t="s">
        <v>509</v>
      </c>
      <c r="F28" s="43"/>
      <c r="G28" s="43"/>
      <c r="H28" s="43"/>
      <c r="I28" s="43"/>
      <c r="J28" s="44"/>
    </row>
    <row r="29">
      <c r="A29" s="29" t="s">
        <v>55</v>
      </c>
      <c r="B29" s="30"/>
      <c r="C29" s="31" t="s">
        <v>134</v>
      </c>
      <c r="D29" s="32"/>
      <c r="E29" s="29" t="s">
        <v>135</v>
      </c>
      <c r="F29" s="32"/>
      <c r="G29" s="32"/>
      <c r="H29" s="32"/>
      <c r="I29" s="33">
        <f>SUMIFS(I30:I37,A30:A37,"P")</f>
        <v>0</v>
      </c>
      <c r="J29" s="34"/>
    </row>
    <row r="30" ht="30">
      <c r="A30" s="35" t="s">
        <v>58</v>
      </c>
      <c r="B30" s="35">
        <v>6</v>
      </c>
      <c r="C30" s="36" t="s">
        <v>136</v>
      </c>
      <c r="D30" s="35" t="s">
        <v>60</v>
      </c>
      <c r="E30" s="37" t="s">
        <v>137</v>
      </c>
      <c r="F30" s="38" t="s">
        <v>124</v>
      </c>
      <c r="G30" s="39">
        <v>36.299999999999997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 ht="45">
      <c r="A31" s="35" t="s">
        <v>64</v>
      </c>
      <c r="B31" s="42"/>
      <c r="C31" s="43"/>
      <c r="D31" s="43"/>
      <c r="E31" s="37" t="s">
        <v>510</v>
      </c>
      <c r="F31" s="43"/>
      <c r="G31" s="43"/>
      <c r="H31" s="43"/>
      <c r="I31" s="43"/>
      <c r="J31" s="44"/>
    </row>
    <row r="32" ht="60">
      <c r="A32" s="35" t="s">
        <v>66</v>
      </c>
      <c r="B32" s="42"/>
      <c r="C32" s="43"/>
      <c r="D32" s="43"/>
      <c r="E32" s="45" t="s">
        <v>511</v>
      </c>
      <c r="F32" s="43"/>
      <c r="G32" s="43"/>
      <c r="H32" s="43"/>
      <c r="I32" s="43"/>
      <c r="J32" s="44"/>
    </row>
    <row r="33" ht="90">
      <c r="A33" s="35" t="s">
        <v>68</v>
      </c>
      <c r="B33" s="42"/>
      <c r="C33" s="43"/>
      <c r="D33" s="43"/>
      <c r="E33" s="37" t="s">
        <v>140</v>
      </c>
      <c r="F33" s="43"/>
      <c r="G33" s="43"/>
      <c r="H33" s="43"/>
      <c r="I33" s="43"/>
      <c r="J33" s="44"/>
    </row>
    <row r="34">
      <c r="A34" s="35" t="s">
        <v>58</v>
      </c>
      <c r="B34" s="35">
        <v>7</v>
      </c>
      <c r="C34" s="36" t="s">
        <v>512</v>
      </c>
      <c r="D34" s="35" t="s">
        <v>60</v>
      </c>
      <c r="E34" s="37" t="s">
        <v>513</v>
      </c>
      <c r="F34" s="38" t="s">
        <v>124</v>
      </c>
      <c r="G34" s="39">
        <v>36.299999999999997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75">
      <c r="A35" s="35" t="s">
        <v>64</v>
      </c>
      <c r="B35" s="42"/>
      <c r="C35" s="43"/>
      <c r="D35" s="43"/>
      <c r="E35" s="37" t="s">
        <v>514</v>
      </c>
      <c r="F35" s="43"/>
      <c r="G35" s="43"/>
      <c r="H35" s="43"/>
      <c r="I35" s="43"/>
      <c r="J35" s="44"/>
    </row>
    <row r="36" ht="60">
      <c r="A36" s="35" t="s">
        <v>66</v>
      </c>
      <c r="B36" s="42"/>
      <c r="C36" s="43"/>
      <c r="D36" s="43"/>
      <c r="E36" s="45" t="s">
        <v>511</v>
      </c>
      <c r="F36" s="43"/>
      <c r="G36" s="43"/>
      <c r="H36" s="43"/>
      <c r="I36" s="43"/>
      <c r="J36" s="44"/>
    </row>
    <row r="37" ht="345">
      <c r="A37" s="35" t="s">
        <v>68</v>
      </c>
      <c r="B37" s="42"/>
      <c r="C37" s="43"/>
      <c r="D37" s="43"/>
      <c r="E37" s="37" t="s">
        <v>515</v>
      </c>
      <c r="F37" s="43"/>
      <c r="G37" s="43"/>
      <c r="H37" s="43"/>
      <c r="I37" s="43"/>
      <c r="J37" s="44"/>
    </row>
    <row r="38">
      <c r="A38" s="29" t="s">
        <v>55</v>
      </c>
      <c r="B38" s="30"/>
      <c r="C38" s="31" t="s">
        <v>268</v>
      </c>
      <c r="D38" s="32"/>
      <c r="E38" s="29" t="s">
        <v>269</v>
      </c>
      <c r="F38" s="32"/>
      <c r="G38" s="32"/>
      <c r="H38" s="32"/>
      <c r="I38" s="33">
        <f>SUMIFS(I39:I42,A39:A42,"P")</f>
        <v>0</v>
      </c>
      <c r="J38" s="34"/>
    </row>
    <row r="39">
      <c r="A39" s="35" t="s">
        <v>58</v>
      </c>
      <c r="B39" s="35">
        <v>8</v>
      </c>
      <c r="C39" s="36" t="s">
        <v>516</v>
      </c>
      <c r="D39" s="35" t="s">
        <v>60</v>
      </c>
      <c r="E39" s="37" t="s">
        <v>517</v>
      </c>
      <c r="F39" s="38" t="s">
        <v>223</v>
      </c>
      <c r="G39" s="39">
        <v>181.5</v>
      </c>
      <c r="H39" s="40">
        <v>0</v>
      </c>
      <c r="I39" s="40">
        <f>ROUND(G39*H39,P4)</f>
        <v>0</v>
      </c>
      <c r="J39" s="38" t="s">
        <v>63</v>
      </c>
      <c r="O39" s="41">
        <f>I39*0.21</f>
        <v>0</v>
      </c>
      <c r="P39">
        <v>3</v>
      </c>
    </row>
    <row r="40" ht="60">
      <c r="A40" s="35" t="s">
        <v>64</v>
      </c>
      <c r="B40" s="42"/>
      <c r="C40" s="43"/>
      <c r="D40" s="43"/>
      <c r="E40" s="37" t="s">
        <v>518</v>
      </c>
      <c r="F40" s="43"/>
      <c r="G40" s="43"/>
      <c r="H40" s="43"/>
      <c r="I40" s="43"/>
      <c r="J40" s="44"/>
    </row>
    <row r="41" ht="60">
      <c r="A41" s="35" t="s">
        <v>66</v>
      </c>
      <c r="B41" s="42"/>
      <c r="C41" s="43"/>
      <c r="D41" s="43"/>
      <c r="E41" s="45" t="s">
        <v>519</v>
      </c>
      <c r="F41" s="43"/>
      <c r="G41" s="43"/>
      <c r="H41" s="43"/>
      <c r="I41" s="43"/>
      <c r="J41" s="44"/>
    </row>
    <row r="42" ht="120">
      <c r="A42" s="35" t="s">
        <v>68</v>
      </c>
      <c r="B42" s="42"/>
      <c r="C42" s="43"/>
      <c r="D42" s="43"/>
      <c r="E42" s="37" t="s">
        <v>297</v>
      </c>
      <c r="F42" s="43"/>
      <c r="G42" s="43"/>
      <c r="H42" s="43"/>
      <c r="I42" s="43"/>
      <c r="J42" s="44"/>
    </row>
    <row r="43">
      <c r="A43" s="29" t="s">
        <v>55</v>
      </c>
      <c r="B43" s="30"/>
      <c r="C43" s="31" t="s">
        <v>394</v>
      </c>
      <c r="D43" s="32"/>
      <c r="E43" s="29" t="s">
        <v>395</v>
      </c>
      <c r="F43" s="32"/>
      <c r="G43" s="32"/>
      <c r="H43" s="32"/>
      <c r="I43" s="33">
        <f>SUMIFS(I44:I167,A44:A167,"P")</f>
        <v>0</v>
      </c>
      <c r="J43" s="34"/>
    </row>
    <row r="44">
      <c r="A44" s="35" t="s">
        <v>58</v>
      </c>
      <c r="B44" s="35">
        <v>9</v>
      </c>
      <c r="C44" s="36" t="s">
        <v>520</v>
      </c>
      <c r="D44" s="35" t="s">
        <v>60</v>
      </c>
      <c r="E44" s="37" t="s">
        <v>521</v>
      </c>
      <c r="F44" s="38" t="s">
        <v>114</v>
      </c>
      <c r="G44" s="39">
        <v>10</v>
      </c>
      <c r="H44" s="40">
        <v>0</v>
      </c>
      <c r="I44" s="40">
        <f>ROUND(G44*H44,P4)</f>
        <v>0</v>
      </c>
      <c r="J44" s="38" t="s">
        <v>63</v>
      </c>
      <c r="O44" s="41">
        <f>I44*0.21</f>
        <v>0</v>
      </c>
      <c r="P44">
        <v>3</v>
      </c>
    </row>
    <row r="45">
      <c r="A45" s="35" t="s">
        <v>64</v>
      </c>
      <c r="B45" s="42"/>
      <c r="C45" s="43"/>
      <c r="D45" s="43"/>
      <c r="E45" s="49" t="s">
        <v>60</v>
      </c>
      <c r="F45" s="43"/>
      <c r="G45" s="43"/>
      <c r="H45" s="43"/>
      <c r="I45" s="43"/>
      <c r="J45" s="44"/>
    </row>
    <row r="46">
      <c r="A46" s="35" t="s">
        <v>66</v>
      </c>
      <c r="B46" s="42"/>
      <c r="C46" s="43"/>
      <c r="D46" s="43"/>
      <c r="E46" s="45" t="s">
        <v>522</v>
      </c>
      <c r="F46" s="43"/>
      <c r="G46" s="43"/>
      <c r="H46" s="43"/>
      <c r="I46" s="43"/>
      <c r="J46" s="44"/>
    </row>
    <row r="47" ht="60">
      <c r="A47" s="35" t="s">
        <v>68</v>
      </c>
      <c r="B47" s="42"/>
      <c r="C47" s="43"/>
      <c r="D47" s="43"/>
      <c r="E47" s="37" t="s">
        <v>523</v>
      </c>
      <c r="F47" s="43"/>
      <c r="G47" s="43"/>
      <c r="H47" s="43"/>
      <c r="I47" s="43"/>
      <c r="J47" s="44"/>
    </row>
    <row r="48" ht="30">
      <c r="A48" s="35" t="s">
        <v>58</v>
      </c>
      <c r="B48" s="35">
        <v>10</v>
      </c>
      <c r="C48" s="36" t="s">
        <v>524</v>
      </c>
      <c r="D48" s="35" t="s">
        <v>60</v>
      </c>
      <c r="E48" s="37" t="s">
        <v>525</v>
      </c>
      <c r="F48" s="38" t="s">
        <v>114</v>
      </c>
      <c r="G48" s="39">
        <v>192</v>
      </c>
      <c r="H48" s="40">
        <v>0</v>
      </c>
      <c r="I48" s="40">
        <f>ROUND(G48*H48,P4)</f>
        <v>0</v>
      </c>
      <c r="J48" s="38" t="s">
        <v>63</v>
      </c>
      <c r="O48" s="41">
        <f>I48*0.21</f>
        <v>0</v>
      </c>
      <c r="P48">
        <v>3</v>
      </c>
    </row>
    <row r="49" ht="30">
      <c r="A49" s="35" t="s">
        <v>64</v>
      </c>
      <c r="B49" s="42"/>
      <c r="C49" s="43"/>
      <c r="D49" s="43"/>
      <c r="E49" s="37" t="s">
        <v>526</v>
      </c>
      <c r="F49" s="43"/>
      <c r="G49" s="43"/>
      <c r="H49" s="43"/>
      <c r="I49" s="43"/>
      <c r="J49" s="44"/>
    </row>
    <row r="50" ht="210">
      <c r="A50" s="35" t="s">
        <v>66</v>
      </c>
      <c r="B50" s="42"/>
      <c r="C50" s="43"/>
      <c r="D50" s="43"/>
      <c r="E50" s="45" t="s">
        <v>527</v>
      </c>
      <c r="F50" s="43"/>
      <c r="G50" s="43"/>
      <c r="H50" s="43"/>
      <c r="I50" s="43"/>
      <c r="J50" s="44"/>
    </row>
    <row r="51" ht="75">
      <c r="A51" s="35" t="s">
        <v>68</v>
      </c>
      <c r="B51" s="42"/>
      <c r="C51" s="43"/>
      <c r="D51" s="43"/>
      <c r="E51" s="37" t="s">
        <v>528</v>
      </c>
      <c r="F51" s="43"/>
      <c r="G51" s="43"/>
      <c r="H51" s="43"/>
      <c r="I51" s="43"/>
      <c r="J51" s="44"/>
    </row>
    <row r="52" ht="30">
      <c r="A52" s="35" t="s">
        <v>58</v>
      </c>
      <c r="B52" s="35">
        <v>11</v>
      </c>
      <c r="C52" s="36" t="s">
        <v>529</v>
      </c>
      <c r="D52" s="35" t="s">
        <v>60</v>
      </c>
      <c r="E52" s="37" t="s">
        <v>530</v>
      </c>
      <c r="F52" s="38" t="s">
        <v>114</v>
      </c>
      <c r="G52" s="39">
        <v>192</v>
      </c>
      <c r="H52" s="40">
        <v>0</v>
      </c>
      <c r="I52" s="40">
        <f>ROUND(G52*H52,P4)</f>
        <v>0</v>
      </c>
      <c r="J52" s="38" t="s">
        <v>63</v>
      </c>
      <c r="O52" s="41">
        <f>I52*0.21</f>
        <v>0</v>
      </c>
      <c r="P52">
        <v>3</v>
      </c>
    </row>
    <row r="53">
      <c r="A53" s="35" t="s">
        <v>64</v>
      </c>
      <c r="B53" s="42"/>
      <c r="C53" s="43"/>
      <c r="D53" s="43"/>
      <c r="E53" s="49" t="s">
        <v>60</v>
      </c>
      <c r="F53" s="43"/>
      <c r="G53" s="43"/>
      <c r="H53" s="43"/>
      <c r="I53" s="43"/>
      <c r="J53" s="44"/>
    </row>
    <row r="54" ht="210">
      <c r="A54" s="35" t="s">
        <v>66</v>
      </c>
      <c r="B54" s="42"/>
      <c r="C54" s="43"/>
      <c r="D54" s="43"/>
      <c r="E54" s="45" t="s">
        <v>527</v>
      </c>
      <c r="F54" s="43"/>
      <c r="G54" s="43"/>
      <c r="H54" s="43"/>
      <c r="I54" s="43"/>
      <c r="J54" s="44"/>
    </row>
    <row r="55" ht="30">
      <c r="A55" s="35" t="s">
        <v>68</v>
      </c>
      <c r="B55" s="42"/>
      <c r="C55" s="43"/>
      <c r="D55" s="43"/>
      <c r="E55" s="37" t="s">
        <v>531</v>
      </c>
      <c r="F55" s="43"/>
      <c r="G55" s="43"/>
      <c r="H55" s="43"/>
      <c r="I55" s="43"/>
      <c r="J55" s="44"/>
    </row>
    <row r="56">
      <c r="A56" s="35" t="s">
        <v>58</v>
      </c>
      <c r="B56" s="35">
        <v>12</v>
      </c>
      <c r="C56" s="36" t="s">
        <v>532</v>
      </c>
      <c r="D56" s="35" t="s">
        <v>60</v>
      </c>
      <c r="E56" s="37" t="s">
        <v>533</v>
      </c>
      <c r="F56" s="38" t="s">
        <v>534</v>
      </c>
      <c r="G56" s="39">
        <v>15960</v>
      </c>
      <c r="H56" s="40">
        <v>0</v>
      </c>
      <c r="I56" s="40">
        <f>ROUND(G56*H56,P4)</f>
        <v>0</v>
      </c>
      <c r="J56" s="38" t="s">
        <v>63</v>
      </c>
      <c r="O56" s="41">
        <f>I56*0.21</f>
        <v>0</v>
      </c>
      <c r="P56">
        <v>3</v>
      </c>
    </row>
    <row r="57">
      <c r="A57" s="35" t="s">
        <v>64</v>
      </c>
      <c r="B57" s="42"/>
      <c r="C57" s="43"/>
      <c r="D57" s="43"/>
      <c r="E57" s="37" t="s">
        <v>535</v>
      </c>
      <c r="F57" s="43"/>
      <c r="G57" s="43"/>
      <c r="H57" s="43"/>
      <c r="I57" s="43"/>
      <c r="J57" s="44"/>
    </row>
    <row r="58" ht="210">
      <c r="A58" s="35" t="s">
        <v>66</v>
      </c>
      <c r="B58" s="42"/>
      <c r="C58" s="43"/>
      <c r="D58" s="43"/>
      <c r="E58" s="45" t="s">
        <v>536</v>
      </c>
      <c r="F58" s="43"/>
      <c r="G58" s="43"/>
      <c r="H58" s="43"/>
      <c r="I58" s="43"/>
      <c r="J58" s="44"/>
    </row>
    <row r="59" ht="30">
      <c r="A59" s="35" t="s">
        <v>68</v>
      </c>
      <c r="B59" s="42"/>
      <c r="C59" s="43"/>
      <c r="D59" s="43"/>
      <c r="E59" s="37" t="s">
        <v>537</v>
      </c>
      <c r="F59" s="43"/>
      <c r="G59" s="43"/>
      <c r="H59" s="43"/>
      <c r="I59" s="43"/>
      <c r="J59" s="44"/>
    </row>
    <row r="60">
      <c r="A60" s="35" t="s">
        <v>58</v>
      </c>
      <c r="B60" s="35">
        <v>13</v>
      </c>
      <c r="C60" s="36" t="s">
        <v>538</v>
      </c>
      <c r="D60" s="35" t="s">
        <v>60</v>
      </c>
      <c r="E60" s="37" t="s">
        <v>539</v>
      </c>
      <c r="F60" s="38" t="s">
        <v>114</v>
      </c>
      <c r="G60" s="39">
        <v>42</v>
      </c>
      <c r="H60" s="40">
        <v>0</v>
      </c>
      <c r="I60" s="40">
        <f>ROUND(G60*H60,P4)</f>
        <v>0</v>
      </c>
      <c r="J60" s="38" t="s">
        <v>63</v>
      </c>
      <c r="O60" s="41">
        <f>I60*0.21</f>
        <v>0</v>
      </c>
      <c r="P60">
        <v>3</v>
      </c>
    </row>
    <row r="61">
      <c r="A61" s="35" t="s">
        <v>64</v>
      </c>
      <c r="B61" s="42"/>
      <c r="C61" s="43"/>
      <c r="D61" s="43"/>
      <c r="E61" s="37" t="s">
        <v>540</v>
      </c>
      <c r="F61" s="43"/>
      <c r="G61" s="43"/>
      <c r="H61" s="43"/>
      <c r="I61" s="43"/>
      <c r="J61" s="44"/>
    </row>
    <row r="62" ht="150">
      <c r="A62" s="35" t="s">
        <v>66</v>
      </c>
      <c r="B62" s="42"/>
      <c r="C62" s="43"/>
      <c r="D62" s="43"/>
      <c r="E62" s="45" t="s">
        <v>541</v>
      </c>
      <c r="F62" s="43"/>
      <c r="G62" s="43"/>
      <c r="H62" s="43"/>
      <c r="I62" s="43"/>
      <c r="J62" s="44"/>
    </row>
    <row r="63" ht="75">
      <c r="A63" s="35" t="s">
        <v>68</v>
      </c>
      <c r="B63" s="42"/>
      <c r="C63" s="43"/>
      <c r="D63" s="43"/>
      <c r="E63" s="37" t="s">
        <v>528</v>
      </c>
      <c r="F63" s="43"/>
      <c r="G63" s="43"/>
      <c r="H63" s="43"/>
      <c r="I63" s="43"/>
      <c r="J63" s="44"/>
    </row>
    <row r="64">
      <c r="A64" s="35" t="s">
        <v>58</v>
      </c>
      <c r="B64" s="35">
        <v>14</v>
      </c>
      <c r="C64" s="36" t="s">
        <v>542</v>
      </c>
      <c r="D64" s="35" t="s">
        <v>60</v>
      </c>
      <c r="E64" s="37" t="s">
        <v>543</v>
      </c>
      <c r="F64" s="38" t="s">
        <v>114</v>
      </c>
      <c r="G64" s="39">
        <v>42</v>
      </c>
      <c r="H64" s="40">
        <v>0</v>
      </c>
      <c r="I64" s="40">
        <f>ROUND(G64*H64,P4)</f>
        <v>0</v>
      </c>
      <c r="J64" s="38" t="s">
        <v>63</v>
      </c>
      <c r="O64" s="41">
        <f>I64*0.21</f>
        <v>0</v>
      </c>
      <c r="P64">
        <v>3</v>
      </c>
    </row>
    <row r="65">
      <c r="A65" s="35" t="s">
        <v>64</v>
      </c>
      <c r="B65" s="42"/>
      <c r="C65" s="43"/>
      <c r="D65" s="43"/>
      <c r="E65" s="49" t="s">
        <v>60</v>
      </c>
      <c r="F65" s="43"/>
      <c r="G65" s="43"/>
      <c r="H65" s="43"/>
      <c r="I65" s="43"/>
      <c r="J65" s="44"/>
    </row>
    <row r="66" ht="150">
      <c r="A66" s="35" t="s">
        <v>66</v>
      </c>
      <c r="B66" s="42"/>
      <c r="C66" s="43"/>
      <c r="D66" s="43"/>
      <c r="E66" s="45" t="s">
        <v>541</v>
      </c>
      <c r="F66" s="43"/>
      <c r="G66" s="43"/>
      <c r="H66" s="43"/>
      <c r="I66" s="43"/>
      <c r="J66" s="44"/>
    </row>
    <row r="67" ht="30">
      <c r="A67" s="35" t="s">
        <v>68</v>
      </c>
      <c r="B67" s="42"/>
      <c r="C67" s="43"/>
      <c r="D67" s="43"/>
      <c r="E67" s="37" t="s">
        <v>531</v>
      </c>
      <c r="F67" s="43"/>
      <c r="G67" s="43"/>
      <c r="H67" s="43"/>
      <c r="I67" s="43"/>
      <c r="J67" s="44"/>
    </row>
    <row r="68">
      <c r="A68" s="35" t="s">
        <v>58</v>
      </c>
      <c r="B68" s="35">
        <v>15</v>
      </c>
      <c r="C68" s="36" t="s">
        <v>544</v>
      </c>
      <c r="D68" s="35" t="s">
        <v>60</v>
      </c>
      <c r="E68" s="37" t="s">
        <v>545</v>
      </c>
      <c r="F68" s="38" t="s">
        <v>534</v>
      </c>
      <c r="G68" s="39">
        <v>5460</v>
      </c>
      <c r="H68" s="40">
        <v>0</v>
      </c>
      <c r="I68" s="40">
        <f>ROUND(G68*H68,P4)</f>
        <v>0</v>
      </c>
      <c r="J68" s="38" t="s">
        <v>63</v>
      </c>
      <c r="O68" s="41">
        <f>I68*0.21</f>
        <v>0</v>
      </c>
      <c r="P68">
        <v>3</v>
      </c>
    </row>
    <row r="69">
      <c r="A69" s="35" t="s">
        <v>64</v>
      </c>
      <c r="B69" s="42"/>
      <c r="C69" s="43"/>
      <c r="D69" s="43"/>
      <c r="E69" s="37" t="s">
        <v>535</v>
      </c>
      <c r="F69" s="43"/>
      <c r="G69" s="43"/>
      <c r="H69" s="43"/>
      <c r="I69" s="43"/>
      <c r="J69" s="44"/>
    </row>
    <row r="70" ht="150">
      <c r="A70" s="35" t="s">
        <v>66</v>
      </c>
      <c r="B70" s="42"/>
      <c r="C70" s="43"/>
      <c r="D70" s="43"/>
      <c r="E70" s="45" t="s">
        <v>546</v>
      </c>
      <c r="F70" s="43"/>
      <c r="G70" s="43"/>
      <c r="H70" s="43"/>
      <c r="I70" s="43"/>
      <c r="J70" s="44"/>
    </row>
    <row r="71" ht="30">
      <c r="A71" s="35" t="s">
        <v>68</v>
      </c>
      <c r="B71" s="42"/>
      <c r="C71" s="43"/>
      <c r="D71" s="43"/>
      <c r="E71" s="37" t="s">
        <v>537</v>
      </c>
      <c r="F71" s="43"/>
      <c r="G71" s="43"/>
      <c r="H71" s="43"/>
      <c r="I71" s="43"/>
      <c r="J71" s="44"/>
    </row>
    <row r="72">
      <c r="A72" s="35" t="s">
        <v>58</v>
      </c>
      <c r="B72" s="35">
        <v>16</v>
      </c>
      <c r="C72" s="36" t="s">
        <v>547</v>
      </c>
      <c r="D72" s="35" t="s">
        <v>60</v>
      </c>
      <c r="E72" s="37" t="s">
        <v>548</v>
      </c>
      <c r="F72" s="38" t="s">
        <v>114</v>
      </c>
      <c r="G72" s="39">
        <v>10</v>
      </c>
      <c r="H72" s="40">
        <v>0</v>
      </c>
      <c r="I72" s="40">
        <f>ROUND(G72*H72,P4)</f>
        <v>0</v>
      </c>
      <c r="J72" s="38" t="s">
        <v>63</v>
      </c>
      <c r="O72" s="41">
        <f>I72*0.21</f>
        <v>0</v>
      </c>
      <c r="P72">
        <v>3</v>
      </c>
    </row>
    <row r="73">
      <c r="A73" s="35" t="s">
        <v>64</v>
      </c>
      <c r="B73" s="42"/>
      <c r="C73" s="43"/>
      <c r="D73" s="43"/>
      <c r="E73" s="37" t="s">
        <v>549</v>
      </c>
      <c r="F73" s="43"/>
      <c r="G73" s="43"/>
      <c r="H73" s="43"/>
      <c r="I73" s="43"/>
      <c r="J73" s="44"/>
    </row>
    <row r="74" ht="45">
      <c r="A74" s="35" t="s">
        <v>66</v>
      </c>
      <c r="B74" s="42"/>
      <c r="C74" s="43"/>
      <c r="D74" s="43"/>
      <c r="E74" s="45" t="s">
        <v>550</v>
      </c>
      <c r="F74" s="43"/>
      <c r="G74" s="43"/>
      <c r="H74" s="43"/>
      <c r="I74" s="43"/>
      <c r="J74" s="44"/>
    </row>
    <row r="75" ht="90">
      <c r="A75" s="35" t="s">
        <v>68</v>
      </c>
      <c r="B75" s="42"/>
      <c r="C75" s="43"/>
      <c r="D75" s="43"/>
      <c r="E75" s="37" t="s">
        <v>551</v>
      </c>
      <c r="F75" s="43"/>
      <c r="G75" s="43"/>
      <c r="H75" s="43"/>
      <c r="I75" s="43"/>
      <c r="J75" s="44"/>
    </row>
    <row r="76">
      <c r="A76" s="35" t="s">
        <v>58</v>
      </c>
      <c r="B76" s="35">
        <v>17</v>
      </c>
      <c r="C76" s="36" t="s">
        <v>552</v>
      </c>
      <c r="D76" s="35" t="s">
        <v>60</v>
      </c>
      <c r="E76" s="37" t="s">
        <v>553</v>
      </c>
      <c r="F76" s="38" t="s">
        <v>114</v>
      </c>
      <c r="G76" s="39">
        <v>10</v>
      </c>
      <c r="H76" s="40">
        <v>0</v>
      </c>
      <c r="I76" s="40">
        <f>ROUND(G76*H76,P4)</f>
        <v>0</v>
      </c>
      <c r="J76" s="38" t="s">
        <v>63</v>
      </c>
      <c r="O76" s="41">
        <f>I76*0.21</f>
        <v>0</v>
      </c>
      <c r="P76">
        <v>3</v>
      </c>
    </row>
    <row r="77">
      <c r="A77" s="35" t="s">
        <v>64</v>
      </c>
      <c r="B77" s="42"/>
      <c r="C77" s="43"/>
      <c r="D77" s="43"/>
      <c r="E77" s="49" t="s">
        <v>60</v>
      </c>
      <c r="F77" s="43"/>
      <c r="G77" s="43"/>
      <c r="H77" s="43"/>
      <c r="I77" s="43"/>
      <c r="J77" s="44"/>
    </row>
    <row r="78" ht="45">
      <c r="A78" s="35" t="s">
        <v>66</v>
      </c>
      <c r="B78" s="42"/>
      <c r="C78" s="43"/>
      <c r="D78" s="43"/>
      <c r="E78" s="45" t="s">
        <v>550</v>
      </c>
      <c r="F78" s="43"/>
      <c r="G78" s="43"/>
      <c r="H78" s="43"/>
      <c r="I78" s="43"/>
      <c r="J78" s="44"/>
    </row>
    <row r="79" ht="30">
      <c r="A79" s="35" t="s">
        <v>68</v>
      </c>
      <c r="B79" s="42"/>
      <c r="C79" s="43"/>
      <c r="D79" s="43"/>
      <c r="E79" s="37" t="s">
        <v>554</v>
      </c>
      <c r="F79" s="43"/>
      <c r="G79" s="43"/>
      <c r="H79" s="43"/>
      <c r="I79" s="43"/>
      <c r="J79" s="44"/>
    </row>
    <row r="80">
      <c r="A80" s="35" t="s">
        <v>58</v>
      </c>
      <c r="B80" s="35">
        <v>18</v>
      </c>
      <c r="C80" s="36" t="s">
        <v>555</v>
      </c>
      <c r="D80" s="35" t="s">
        <v>60</v>
      </c>
      <c r="E80" s="37" t="s">
        <v>556</v>
      </c>
      <c r="F80" s="38" t="s">
        <v>534</v>
      </c>
      <c r="G80" s="39">
        <v>420</v>
      </c>
      <c r="H80" s="40">
        <v>0</v>
      </c>
      <c r="I80" s="40">
        <f>ROUND(G80*H80,P4)</f>
        <v>0</v>
      </c>
      <c r="J80" s="38" t="s">
        <v>63</v>
      </c>
      <c r="O80" s="41">
        <f>I80*0.21</f>
        <v>0</v>
      </c>
      <c r="P80">
        <v>3</v>
      </c>
    </row>
    <row r="81">
      <c r="A81" s="35" t="s">
        <v>64</v>
      </c>
      <c r="B81" s="42"/>
      <c r="C81" s="43"/>
      <c r="D81" s="43"/>
      <c r="E81" s="37" t="s">
        <v>535</v>
      </c>
      <c r="F81" s="43"/>
      <c r="G81" s="43"/>
      <c r="H81" s="43"/>
      <c r="I81" s="43"/>
      <c r="J81" s="44"/>
    </row>
    <row r="82" ht="45">
      <c r="A82" s="35" t="s">
        <v>66</v>
      </c>
      <c r="B82" s="42"/>
      <c r="C82" s="43"/>
      <c r="D82" s="43"/>
      <c r="E82" s="45" t="s">
        <v>557</v>
      </c>
      <c r="F82" s="43"/>
      <c r="G82" s="43"/>
      <c r="H82" s="43"/>
      <c r="I82" s="43"/>
      <c r="J82" s="44"/>
    </row>
    <row r="83" ht="30">
      <c r="A83" s="35" t="s">
        <v>68</v>
      </c>
      <c r="B83" s="42"/>
      <c r="C83" s="43"/>
      <c r="D83" s="43"/>
      <c r="E83" s="37" t="s">
        <v>558</v>
      </c>
      <c r="F83" s="43"/>
      <c r="G83" s="43"/>
      <c r="H83" s="43"/>
      <c r="I83" s="43"/>
      <c r="J83" s="44"/>
    </row>
    <row r="84">
      <c r="A84" s="35" t="s">
        <v>58</v>
      </c>
      <c r="B84" s="35">
        <v>19</v>
      </c>
      <c r="C84" s="36" t="s">
        <v>559</v>
      </c>
      <c r="D84" s="35" t="s">
        <v>60</v>
      </c>
      <c r="E84" s="37" t="s">
        <v>560</v>
      </c>
      <c r="F84" s="38" t="s">
        <v>114</v>
      </c>
      <c r="G84" s="39">
        <v>5</v>
      </c>
      <c r="H84" s="40">
        <v>0</v>
      </c>
      <c r="I84" s="40">
        <f>ROUND(G84*H84,P4)</f>
        <v>0</v>
      </c>
      <c r="J84" s="38" t="s">
        <v>63</v>
      </c>
      <c r="O84" s="41">
        <f>I84*0.21</f>
        <v>0</v>
      </c>
      <c r="P84">
        <v>3</v>
      </c>
    </row>
    <row r="85">
      <c r="A85" s="35" t="s">
        <v>64</v>
      </c>
      <c r="B85" s="42"/>
      <c r="C85" s="43"/>
      <c r="D85" s="43"/>
      <c r="E85" s="37" t="s">
        <v>561</v>
      </c>
      <c r="F85" s="43"/>
      <c r="G85" s="43"/>
      <c r="H85" s="43"/>
      <c r="I85" s="43"/>
      <c r="J85" s="44"/>
    </row>
    <row r="86" ht="45">
      <c r="A86" s="35" t="s">
        <v>66</v>
      </c>
      <c r="B86" s="42"/>
      <c r="C86" s="43"/>
      <c r="D86" s="43"/>
      <c r="E86" s="45" t="s">
        <v>562</v>
      </c>
      <c r="F86" s="43"/>
      <c r="G86" s="43"/>
      <c r="H86" s="43"/>
      <c r="I86" s="43"/>
      <c r="J86" s="44"/>
    </row>
    <row r="87" ht="90">
      <c r="A87" s="35" t="s">
        <v>68</v>
      </c>
      <c r="B87" s="42"/>
      <c r="C87" s="43"/>
      <c r="D87" s="43"/>
      <c r="E87" s="37" t="s">
        <v>551</v>
      </c>
      <c r="F87" s="43"/>
      <c r="G87" s="43"/>
      <c r="H87" s="43"/>
      <c r="I87" s="43"/>
      <c r="J87" s="44"/>
    </row>
    <row r="88">
      <c r="A88" s="35" t="s">
        <v>58</v>
      </c>
      <c r="B88" s="35">
        <v>20</v>
      </c>
      <c r="C88" s="36" t="s">
        <v>563</v>
      </c>
      <c r="D88" s="35" t="s">
        <v>60</v>
      </c>
      <c r="E88" s="37" t="s">
        <v>564</v>
      </c>
      <c r="F88" s="38" t="s">
        <v>114</v>
      </c>
      <c r="G88" s="39">
        <v>5</v>
      </c>
      <c r="H88" s="40">
        <v>0</v>
      </c>
      <c r="I88" s="40">
        <f>ROUND(G88*H88,P4)</f>
        <v>0</v>
      </c>
      <c r="J88" s="38" t="s">
        <v>63</v>
      </c>
      <c r="O88" s="41">
        <f>I88*0.21</f>
        <v>0</v>
      </c>
      <c r="P88">
        <v>3</v>
      </c>
    </row>
    <row r="89">
      <c r="A89" s="35" t="s">
        <v>64</v>
      </c>
      <c r="B89" s="42"/>
      <c r="C89" s="43"/>
      <c r="D89" s="43"/>
      <c r="E89" s="49" t="s">
        <v>60</v>
      </c>
      <c r="F89" s="43"/>
      <c r="G89" s="43"/>
      <c r="H89" s="43"/>
      <c r="I89" s="43"/>
      <c r="J89" s="44"/>
    </row>
    <row r="90" ht="45">
      <c r="A90" s="35" t="s">
        <v>66</v>
      </c>
      <c r="B90" s="42"/>
      <c r="C90" s="43"/>
      <c r="D90" s="43"/>
      <c r="E90" s="45" t="s">
        <v>562</v>
      </c>
      <c r="F90" s="43"/>
      <c r="G90" s="43"/>
      <c r="H90" s="43"/>
      <c r="I90" s="43"/>
      <c r="J90" s="44"/>
    </row>
    <row r="91" ht="30">
      <c r="A91" s="35" t="s">
        <v>68</v>
      </c>
      <c r="B91" s="42"/>
      <c r="C91" s="43"/>
      <c r="D91" s="43"/>
      <c r="E91" s="37" t="s">
        <v>554</v>
      </c>
      <c r="F91" s="43"/>
      <c r="G91" s="43"/>
      <c r="H91" s="43"/>
      <c r="I91" s="43"/>
      <c r="J91" s="44"/>
    </row>
    <row r="92">
      <c r="A92" s="35" t="s">
        <v>58</v>
      </c>
      <c r="B92" s="35">
        <v>21</v>
      </c>
      <c r="C92" s="36" t="s">
        <v>565</v>
      </c>
      <c r="D92" s="35" t="s">
        <v>60</v>
      </c>
      <c r="E92" s="37" t="s">
        <v>566</v>
      </c>
      <c r="F92" s="38" t="s">
        <v>534</v>
      </c>
      <c r="G92" s="39">
        <v>210</v>
      </c>
      <c r="H92" s="40">
        <v>0</v>
      </c>
      <c r="I92" s="40">
        <f>ROUND(G92*H92,P4)</f>
        <v>0</v>
      </c>
      <c r="J92" s="38" t="s">
        <v>63</v>
      </c>
      <c r="O92" s="41">
        <f>I92*0.21</f>
        <v>0</v>
      </c>
      <c r="P92">
        <v>3</v>
      </c>
    </row>
    <row r="93">
      <c r="A93" s="35" t="s">
        <v>64</v>
      </c>
      <c r="B93" s="42"/>
      <c r="C93" s="43"/>
      <c r="D93" s="43"/>
      <c r="E93" s="49" t="s">
        <v>60</v>
      </c>
      <c r="F93" s="43"/>
      <c r="G93" s="43"/>
      <c r="H93" s="43"/>
      <c r="I93" s="43"/>
      <c r="J93" s="44"/>
    </row>
    <row r="94" ht="60">
      <c r="A94" s="35" t="s">
        <v>66</v>
      </c>
      <c r="B94" s="42"/>
      <c r="C94" s="43"/>
      <c r="D94" s="43"/>
      <c r="E94" s="45" t="s">
        <v>567</v>
      </c>
      <c r="F94" s="43"/>
      <c r="G94" s="43"/>
      <c r="H94" s="43"/>
      <c r="I94" s="43"/>
      <c r="J94" s="44"/>
    </row>
    <row r="95" ht="30">
      <c r="A95" s="35" t="s">
        <v>68</v>
      </c>
      <c r="B95" s="42"/>
      <c r="C95" s="43"/>
      <c r="D95" s="43"/>
      <c r="E95" s="37" t="s">
        <v>558</v>
      </c>
      <c r="F95" s="43"/>
      <c r="G95" s="43"/>
      <c r="H95" s="43"/>
      <c r="I95" s="43"/>
      <c r="J95" s="44"/>
    </row>
    <row r="96">
      <c r="A96" s="35" t="s">
        <v>58</v>
      </c>
      <c r="B96" s="35">
        <v>22</v>
      </c>
      <c r="C96" s="36" t="s">
        <v>568</v>
      </c>
      <c r="D96" s="35" t="s">
        <v>60</v>
      </c>
      <c r="E96" s="37" t="s">
        <v>569</v>
      </c>
      <c r="F96" s="38" t="s">
        <v>114</v>
      </c>
      <c r="G96" s="39">
        <v>10</v>
      </c>
      <c r="H96" s="40">
        <v>0</v>
      </c>
      <c r="I96" s="40">
        <f>ROUND(G96*H96,P4)</f>
        <v>0</v>
      </c>
      <c r="J96" s="38" t="s">
        <v>63</v>
      </c>
      <c r="O96" s="41">
        <f>I96*0.21</f>
        <v>0</v>
      </c>
      <c r="P96">
        <v>3</v>
      </c>
    </row>
    <row r="97">
      <c r="A97" s="35" t="s">
        <v>64</v>
      </c>
      <c r="B97" s="42"/>
      <c r="C97" s="43"/>
      <c r="D97" s="43"/>
      <c r="E97" s="37" t="s">
        <v>570</v>
      </c>
      <c r="F97" s="43"/>
      <c r="G97" s="43"/>
      <c r="H97" s="43"/>
      <c r="I97" s="43"/>
      <c r="J97" s="44"/>
    </row>
    <row r="98" ht="45">
      <c r="A98" s="35" t="s">
        <v>66</v>
      </c>
      <c r="B98" s="42"/>
      <c r="C98" s="43"/>
      <c r="D98" s="43"/>
      <c r="E98" s="45" t="s">
        <v>550</v>
      </c>
      <c r="F98" s="43"/>
      <c r="G98" s="43"/>
      <c r="H98" s="43"/>
      <c r="I98" s="43"/>
      <c r="J98" s="44"/>
    </row>
    <row r="99" ht="75">
      <c r="A99" s="35" t="s">
        <v>68</v>
      </c>
      <c r="B99" s="42"/>
      <c r="C99" s="43"/>
      <c r="D99" s="43"/>
      <c r="E99" s="37" t="s">
        <v>571</v>
      </c>
      <c r="F99" s="43"/>
      <c r="G99" s="43"/>
      <c r="H99" s="43"/>
      <c r="I99" s="43"/>
      <c r="J99" s="44"/>
    </row>
    <row r="100">
      <c r="A100" s="35" t="s">
        <v>58</v>
      </c>
      <c r="B100" s="35">
        <v>23</v>
      </c>
      <c r="C100" s="36" t="s">
        <v>572</v>
      </c>
      <c r="D100" s="35" t="s">
        <v>60</v>
      </c>
      <c r="E100" s="37" t="s">
        <v>573</v>
      </c>
      <c r="F100" s="38" t="s">
        <v>114</v>
      </c>
      <c r="G100" s="39">
        <v>10</v>
      </c>
      <c r="H100" s="40">
        <v>0</v>
      </c>
      <c r="I100" s="40">
        <f>ROUND(G100*H100,P4)</f>
        <v>0</v>
      </c>
      <c r="J100" s="38" t="s">
        <v>63</v>
      </c>
      <c r="O100" s="41">
        <f>I100*0.21</f>
        <v>0</v>
      </c>
      <c r="P100">
        <v>3</v>
      </c>
    </row>
    <row r="101">
      <c r="A101" s="35" t="s">
        <v>64</v>
      </c>
      <c r="B101" s="42"/>
      <c r="C101" s="43"/>
      <c r="D101" s="43"/>
      <c r="E101" s="49" t="s">
        <v>60</v>
      </c>
      <c r="F101" s="43"/>
      <c r="G101" s="43"/>
      <c r="H101" s="43"/>
      <c r="I101" s="43"/>
      <c r="J101" s="44"/>
    </row>
    <row r="102" ht="45">
      <c r="A102" s="35" t="s">
        <v>66</v>
      </c>
      <c r="B102" s="42"/>
      <c r="C102" s="43"/>
      <c r="D102" s="43"/>
      <c r="E102" s="45" t="s">
        <v>550</v>
      </c>
      <c r="F102" s="43"/>
      <c r="G102" s="43"/>
      <c r="H102" s="43"/>
      <c r="I102" s="43"/>
      <c r="J102" s="44"/>
    </row>
    <row r="103" ht="30">
      <c r="A103" s="35" t="s">
        <v>68</v>
      </c>
      <c r="B103" s="42"/>
      <c r="C103" s="43"/>
      <c r="D103" s="43"/>
      <c r="E103" s="37" t="s">
        <v>554</v>
      </c>
      <c r="F103" s="43"/>
      <c r="G103" s="43"/>
      <c r="H103" s="43"/>
      <c r="I103" s="43"/>
      <c r="J103" s="44"/>
    </row>
    <row r="104">
      <c r="A104" s="35" t="s">
        <v>58</v>
      </c>
      <c r="B104" s="35">
        <v>24</v>
      </c>
      <c r="C104" s="36" t="s">
        <v>574</v>
      </c>
      <c r="D104" s="35" t="s">
        <v>60</v>
      </c>
      <c r="E104" s="37" t="s">
        <v>575</v>
      </c>
      <c r="F104" s="38" t="s">
        <v>534</v>
      </c>
      <c r="G104" s="39">
        <v>420</v>
      </c>
      <c r="H104" s="40">
        <v>0</v>
      </c>
      <c r="I104" s="40">
        <f>ROUND(G104*H104,P4)</f>
        <v>0</v>
      </c>
      <c r="J104" s="38" t="s">
        <v>63</v>
      </c>
      <c r="O104" s="41">
        <f>I104*0.21</f>
        <v>0</v>
      </c>
      <c r="P104">
        <v>3</v>
      </c>
    </row>
    <row r="105">
      <c r="A105" s="35" t="s">
        <v>64</v>
      </c>
      <c r="B105" s="42"/>
      <c r="C105" s="43"/>
      <c r="D105" s="43"/>
      <c r="E105" s="37" t="s">
        <v>535</v>
      </c>
      <c r="F105" s="43"/>
      <c r="G105" s="43"/>
      <c r="H105" s="43"/>
      <c r="I105" s="43"/>
      <c r="J105" s="44"/>
    </row>
    <row r="106" ht="45">
      <c r="A106" s="35" t="s">
        <v>66</v>
      </c>
      <c r="B106" s="42"/>
      <c r="C106" s="43"/>
      <c r="D106" s="43"/>
      <c r="E106" s="45" t="s">
        <v>557</v>
      </c>
      <c r="F106" s="43"/>
      <c r="G106" s="43"/>
      <c r="H106" s="43"/>
      <c r="I106" s="43"/>
      <c r="J106" s="44"/>
    </row>
    <row r="107" ht="30">
      <c r="A107" s="35" t="s">
        <v>68</v>
      </c>
      <c r="B107" s="42"/>
      <c r="C107" s="43"/>
      <c r="D107" s="43"/>
      <c r="E107" s="37" t="s">
        <v>558</v>
      </c>
      <c r="F107" s="43"/>
      <c r="G107" s="43"/>
      <c r="H107" s="43"/>
      <c r="I107" s="43"/>
      <c r="J107" s="44"/>
    </row>
    <row r="108">
      <c r="A108" s="35" t="s">
        <v>58</v>
      </c>
      <c r="B108" s="35">
        <v>25</v>
      </c>
      <c r="C108" s="36" t="s">
        <v>576</v>
      </c>
      <c r="D108" s="35" t="s">
        <v>60</v>
      </c>
      <c r="E108" s="37" t="s">
        <v>577</v>
      </c>
      <c r="F108" s="38" t="s">
        <v>114</v>
      </c>
      <c r="G108" s="39">
        <v>150</v>
      </c>
      <c r="H108" s="40">
        <v>0</v>
      </c>
      <c r="I108" s="40">
        <f>ROUND(G108*H108,P4)</f>
        <v>0</v>
      </c>
      <c r="J108" s="38" t="s">
        <v>63</v>
      </c>
      <c r="O108" s="41">
        <f>I108*0.21</f>
        <v>0</v>
      </c>
      <c r="P108">
        <v>3</v>
      </c>
    </row>
    <row r="109">
      <c r="A109" s="35" t="s">
        <v>64</v>
      </c>
      <c r="B109" s="42"/>
      <c r="C109" s="43"/>
      <c r="D109" s="43"/>
      <c r="E109" s="37" t="s">
        <v>578</v>
      </c>
      <c r="F109" s="43"/>
      <c r="G109" s="43"/>
      <c r="H109" s="43"/>
      <c r="I109" s="43"/>
      <c r="J109" s="44"/>
    </row>
    <row r="110" ht="45">
      <c r="A110" s="35" t="s">
        <v>66</v>
      </c>
      <c r="B110" s="42"/>
      <c r="C110" s="43"/>
      <c r="D110" s="43"/>
      <c r="E110" s="45" t="s">
        <v>579</v>
      </c>
      <c r="F110" s="43"/>
      <c r="G110" s="43"/>
      <c r="H110" s="43"/>
      <c r="I110" s="43"/>
      <c r="J110" s="44"/>
    </row>
    <row r="111" ht="75">
      <c r="A111" s="35" t="s">
        <v>68</v>
      </c>
      <c r="B111" s="42"/>
      <c r="C111" s="43"/>
      <c r="D111" s="43"/>
      <c r="E111" s="37" t="s">
        <v>571</v>
      </c>
      <c r="F111" s="43"/>
      <c r="G111" s="43"/>
      <c r="H111" s="43"/>
      <c r="I111" s="43"/>
      <c r="J111" s="44"/>
    </row>
    <row r="112">
      <c r="A112" s="35" t="s">
        <v>58</v>
      </c>
      <c r="B112" s="35">
        <v>26</v>
      </c>
      <c r="C112" s="36" t="s">
        <v>580</v>
      </c>
      <c r="D112" s="35" t="s">
        <v>60</v>
      </c>
      <c r="E112" s="37" t="s">
        <v>581</v>
      </c>
      <c r="F112" s="38" t="s">
        <v>114</v>
      </c>
      <c r="G112" s="39">
        <v>150</v>
      </c>
      <c r="H112" s="40">
        <v>0</v>
      </c>
      <c r="I112" s="40">
        <f>ROUND(G112*H112,P4)</f>
        <v>0</v>
      </c>
      <c r="J112" s="38" t="s">
        <v>63</v>
      </c>
      <c r="O112" s="41">
        <f>I112*0.21</f>
        <v>0</v>
      </c>
      <c r="P112">
        <v>3</v>
      </c>
    </row>
    <row r="113">
      <c r="A113" s="35" t="s">
        <v>64</v>
      </c>
      <c r="B113" s="42"/>
      <c r="C113" s="43"/>
      <c r="D113" s="43"/>
      <c r="E113" s="49" t="s">
        <v>60</v>
      </c>
      <c r="F113" s="43"/>
      <c r="G113" s="43"/>
      <c r="H113" s="43"/>
      <c r="I113" s="43"/>
      <c r="J113" s="44"/>
    </row>
    <row r="114" ht="45">
      <c r="A114" s="35" t="s">
        <v>66</v>
      </c>
      <c r="B114" s="42"/>
      <c r="C114" s="43"/>
      <c r="D114" s="43"/>
      <c r="E114" s="45" t="s">
        <v>579</v>
      </c>
      <c r="F114" s="43"/>
      <c r="G114" s="43"/>
      <c r="H114" s="43"/>
      <c r="I114" s="43"/>
      <c r="J114" s="44"/>
    </row>
    <row r="115" ht="30">
      <c r="A115" s="35" t="s">
        <v>68</v>
      </c>
      <c r="B115" s="42"/>
      <c r="C115" s="43"/>
      <c r="D115" s="43"/>
      <c r="E115" s="37" t="s">
        <v>554</v>
      </c>
      <c r="F115" s="43"/>
      <c r="G115" s="43"/>
      <c r="H115" s="43"/>
      <c r="I115" s="43"/>
      <c r="J115" s="44"/>
    </row>
    <row r="116">
      <c r="A116" s="35" t="s">
        <v>58</v>
      </c>
      <c r="B116" s="35">
        <v>27</v>
      </c>
      <c r="C116" s="36" t="s">
        <v>582</v>
      </c>
      <c r="D116" s="35" t="s">
        <v>60</v>
      </c>
      <c r="E116" s="37" t="s">
        <v>583</v>
      </c>
      <c r="F116" s="38" t="s">
        <v>534</v>
      </c>
      <c r="G116" s="39">
        <v>6300</v>
      </c>
      <c r="H116" s="40">
        <v>0</v>
      </c>
      <c r="I116" s="40">
        <f>ROUND(G116*H116,P4)</f>
        <v>0</v>
      </c>
      <c r="J116" s="38" t="s">
        <v>63</v>
      </c>
      <c r="O116" s="41">
        <f>I116*0.21</f>
        <v>0</v>
      </c>
      <c r="P116">
        <v>3</v>
      </c>
    </row>
    <row r="117">
      <c r="A117" s="35" t="s">
        <v>64</v>
      </c>
      <c r="B117" s="42"/>
      <c r="C117" s="43"/>
      <c r="D117" s="43"/>
      <c r="E117" s="37" t="s">
        <v>535</v>
      </c>
      <c r="F117" s="43"/>
      <c r="G117" s="43"/>
      <c r="H117" s="43"/>
      <c r="I117" s="43"/>
      <c r="J117" s="44"/>
    </row>
    <row r="118" ht="45">
      <c r="A118" s="35" t="s">
        <v>66</v>
      </c>
      <c r="B118" s="42"/>
      <c r="C118" s="43"/>
      <c r="D118" s="43"/>
      <c r="E118" s="45" t="s">
        <v>584</v>
      </c>
      <c r="F118" s="43"/>
      <c r="G118" s="43"/>
      <c r="H118" s="43"/>
      <c r="I118" s="43"/>
      <c r="J118" s="44"/>
    </row>
    <row r="119" ht="30">
      <c r="A119" s="35" t="s">
        <v>68</v>
      </c>
      <c r="B119" s="42"/>
      <c r="C119" s="43"/>
      <c r="D119" s="43"/>
      <c r="E119" s="37" t="s">
        <v>558</v>
      </c>
      <c r="F119" s="43"/>
      <c r="G119" s="43"/>
      <c r="H119" s="43"/>
      <c r="I119" s="43"/>
      <c r="J119" s="44"/>
    </row>
    <row r="120">
      <c r="A120" s="35" t="s">
        <v>58</v>
      </c>
      <c r="B120" s="35">
        <v>28</v>
      </c>
      <c r="C120" s="36" t="s">
        <v>585</v>
      </c>
      <c r="D120" s="35" t="s">
        <v>60</v>
      </c>
      <c r="E120" s="37" t="s">
        <v>586</v>
      </c>
      <c r="F120" s="38" t="s">
        <v>160</v>
      </c>
      <c r="G120" s="39">
        <v>380</v>
      </c>
      <c r="H120" s="40">
        <v>0</v>
      </c>
      <c r="I120" s="40">
        <f>ROUND(G120*H120,P4)</f>
        <v>0</v>
      </c>
      <c r="J120" s="38" t="s">
        <v>63</v>
      </c>
      <c r="O120" s="41">
        <f>I120*0.21</f>
        <v>0</v>
      </c>
      <c r="P120">
        <v>3</v>
      </c>
    </row>
    <row r="121">
      <c r="A121" s="35" t="s">
        <v>64</v>
      </c>
      <c r="B121" s="42"/>
      <c r="C121" s="43"/>
      <c r="D121" s="43"/>
      <c r="E121" s="49" t="s">
        <v>60</v>
      </c>
      <c r="F121" s="43"/>
      <c r="G121" s="43"/>
      <c r="H121" s="43"/>
      <c r="I121" s="43"/>
      <c r="J121" s="44"/>
    </row>
    <row r="122" ht="45">
      <c r="A122" s="35" t="s">
        <v>66</v>
      </c>
      <c r="B122" s="42"/>
      <c r="C122" s="43"/>
      <c r="D122" s="43"/>
      <c r="E122" s="45" t="s">
        <v>587</v>
      </c>
      <c r="F122" s="43"/>
      <c r="G122" s="43"/>
      <c r="H122" s="43"/>
      <c r="I122" s="43"/>
      <c r="J122" s="44"/>
    </row>
    <row r="123" ht="75">
      <c r="A123" s="35" t="s">
        <v>68</v>
      </c>
      <c r="B123" s="42"/>
      <c r="C123" s="43"/>
      <c r="D123" s="43"/>
      <c r="E123" s="37" t="s">
        <v>571</v>
      </c>
      <c r="F123" s="43"/>
      <c r="G123" s="43"/>
      <c r="H123" s="43"/>
      <c r="I123" s="43"/>
      <c r="J123" s="44"/>
    </row>
    <row r="124">
      <c r="A124" s="35" t="s">
        <v>58</v>
      </c>
      <c r="B124" s="35">
        <v>29</v>
      </c>
      <c r="C124" s="36" t="s">
        <v>588</v>
      </c>
      <c r="D124" s="35" t="s">
        <v>60</v>
      </c>
      <c r="E124" s="37" t="s">
        <v>589</v>
      </c>
      <c r="F124" s="38" t="s">
        <v>160</v>
      </c>
      <c r="G124" s="39">
        <v>380</v>
      </c>
      <c r="H124" s="40">
        <v>0</v>
      </c>
      <c r="I124" s="40">
        <f>ROUND(G124*H124,P4)</f>
        <v>0</v>
      </c>
      <c r="J124" s="38" t="s">
        <v>63</v>
      </c>
      <c r="O124" s="41">
        <f>I124*0.21</f>
        <v>0</v>
      </c>
      <c r="P124">
        <v>3</v>
      </c>
    </row>
    <row r="125">
      <c r="A125" s="35" t="s">
        <v>64</v>
      </c>
      <c r="B125" s="42"/>
      <c r="C125" s="43"/>
      <c r="D125" s="43"/>
      <c r="E125" s="49" t="s">
        <v>60</v>
      </c>
      <c r="F125" s="43"/>
      <c r="G125" s="43"/>
      <c r="H125" s="43"/>
      <c r="I125" s="43"/>
      <c r="J125" s="44"/>
    </row>
    <row r="126" ht="45">
      <c r="A126" s="35" t="s">
        <v>66</v>
      </c>
      <c r="B126" s="42"/>
      <c r="C126" s="43"/>
      <c r="D126" s="43"/>
      <c r="E126" s="45" t="s">
        <v>587</v>
      </c>
      <c r="F126" s="43"/>
      <c r="G126" s="43"/>
      <c r="H126" s="43"/>
      <c r="I126" s="43"/>
      <c r="J126" s="44"/>
    </row>
    <row r="127" ht="30">
      <c r="A127" s="35" t="s">
        <v>68</v>
      </c>
      <c r="B127" s="42"/>
      <c r="C127" s="43"/>
      <c r="D127" s="43"/>
      <c r="E127" s="37" t="s">
        <v>554</v>
      </c>
      <c r="F127" s="43"/>
      <c r="G127" s="43"/>
      <c r="H127" s="43"/>
      <c r="I127" s="43"/>
      <c r="J127" s="44"/>
    </row>
    <row r="128">
      <c r="A128" s="35" t="s">
        <v>58</v>
      </c>
      <c r="B128" s="35">
        <v>30</v>
      </c>
      <c r="C128" s="36" t="s">
        <v>590</v>
      </c>
      <c r="D128" s="35" t="s">
        <v>60</v>
      </c>
      <c r="E128" s="37" t="s">
        <v>591</v>
      </c>
      <c r="F128" s="38" t="s">
        <v>592</v>
      </c>
      <c r="G128" s="39">
        <v>15960</v>
      </c>
      <c r="H128" s="40">
        <v>0</v>
      </c>
      <c r="I128" s="40">
        <f>ROUND(G128*H128,P4)</f>
        <v>0</v>
      </c>
      <c r="J128" s="38" t="s">
        <v>63</v>
      </c>
      <c r="O128" s="41">
        <f>I128*0.21</f>
        <v>0</v>
      </c>
      <c r="P128">
        <v>3</v>
      </c>
    </row>
    <row r="129">
      <c r="A129" s="35" t="s">
        <v>64</v>
      </c>
      <c r="B129" s="42"/>
      <c r="C129" s="43"/>
      <c r="D129" s="43"/>
      <c r="E129" s="37" t="s">
        <v>593</v>
      </c>
      <c r="F129" s="43"/>
      <c r="G129" s="43"/>
      <c r="H129" s="43"/>
      <c r="I129" s="43"/>
      <c r="J129" s="44"/>
    </row>
    <row r="130" ht="45">
      <c r="A130" s="35" t="s">
        <v>66</v>
      </c>
      <c r="B130" s="42"/>
      <c r="C130" s="43"/>
      <c r="D130" s="43"/>
      <c r="E130" s="45" t="s">
        <v>594</v>
      </c>
      <c r="F130" s="43"/>
      <c r="G130" s="43"/>
      <c r="H130" s="43"/>
      <c r="I130" s="43"/>
      <c r="J130" s="44"/>
    </row>
    <row r="131" ht="30">
      <c r="A131" s="35" t="s">
        <v>68</v>
      </c>
      <c r="B131" s="42"/>
      <c r="C131" s="43"/>
      <c r="D131" s="43"/>
      <c r="E131" s="37" t="s">
        <v>595</v>
      </c>
      <c r="F131" s="43"/>
      <c r="G131" s="43"/>
      <c r="H131" s="43"/>
      <c r="I131" s="43"/>
      <c r="J131" s="44"/>
    </row>
    <row r="132" ht="30">
      <c r="A132" s="35" t="s">
        <v>58</v>
      </c>
      <c r="B132" s="35">
        <v>31</v>
      </c>
      <c r="C132" s="36" t="s">
        <v>596</v>
      </c>
      <c r="D132" s="35" t="s">
        <v>60</v>
      </c>
      <c r="E132" s="37" t="s">
        <v>597</v>
      </c>
      <c r="F132" s="38" t="s">
        <v>114</v>
      </c>
      <c r="G132" s="39">
        <v>446</v>
      </c>
      <c r="H132" s="40">
        <v>0</v>
      </c>
      <c r="I132" s="40">
        <f>ROUND(G132*H132,P4)</f>
        <v>0</v>
      </c>
      <c r="J132" s="38" t="s">
        <v>63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49" t="s">
        <v>60</v>
      </c>
      <c r="F133" s="43"/>
      <c r="G133" s="43"/>
      <c r="H133" s="43"/>
      <c r="I133" s="43"/>
      <c r="J133" s="44"/>
    </row>
    <row r="134" ht="90">
      <c r="A134" s="35" t="s">
        <v>66</v>
      </c>
      <c r="B134" s="42"/>
      <c r="C134" s="43"/>
      <c r="D134" s="43"/>
      <c r="E134" s="45" t="s">
        <v>598</v>
      </c>
      <c r="F134" s="43"/>
      <c r="G134" s="43"/>
      <c r="H134" s="43"/>
      <c r="I134" s="43"/>
      <c r="J134" s="44"/>
    </row>
    <row r="135" ht="75">
      <c r="A135" s="35" t="s">
        <v>68</v>
      </c>
      <c r="B135" s="42"/>
      <c r="C135" s="43"/>
      <c r="D135" s="43"/>
      <c r="E135" s="37" t="s">
        <v>571</v>
      </c>
      <c r="F135" s="43"/>
      <c r="G135" s="43"/>
      <c r="H135" s="43"/>
      <c r="I135" s="43"/>
      <c r="J135" s="44"/>
    </row>
    <row r="136">
      <c r="A136" s="35" t="s">
        <v>58</v>
      </c>
      <c r="B136" s="35">
        <v>32</v>
      </c>
      <c r="C136" s="36" t="s">
        <v>599</v>
      </c>
      <c r="D136" s="35" t="s">
        <v>60</v>
      </c>
      <c r="E136" s="37" t="s">
        <v>600</v>
      </c>
      <c r="F136" s="38" t="s">
        <v>114</v>
      </c>
      <c r="G136" s="39">
        <v>446</v>
      </c>
      <c r="H136" s="40">
        <v>0</v>
      </c>
      <c r="I136" s="40">
        <f>ROUND(G136*H136,P4)</f>
        <v>0</v>
      </c>
      <c r="J136" s="38" t="s">
        <v>63</v>
      </c>
      <c r="O136" s="41">
        <f>I136*0.21</f>
        <v>0</v>
      </c>
      <c r="P136">
        <v>3</v>
      </c>
    </row>
    <row r="137">
      <c r="A137" s="35" t="s">
        <v>64</v>
      </c>
      <c r="B137" s="42"/>
      <c r="C137" s="43"/>
      <c r="D137" s="43"/>
      <c r="E137" s="49" t="s">
        <v>60</v>
      </c>
      <c r="F137" s="43"/>
      <c r="G137" s="43"/>
      <c r="H137" s="43"/>
      <c r="I137" s="43"/>
      <c r="J137" s="44"/>
    </row>
    <row r="138" ht="90">
      <c r="A138" s="35" t="s">
        <v>66</v>
      </c>
      <c r="B138" s="42"/>
      <c r="C138" s="43"/>
      <c r="D138" s="43"/>
      <c r="E138" s="45" t="s">
        <v>601</v>
      </c>
      <c r="F138" s="43"/>
      <c r="G138" s="43"/>
      <c r="H138" s="43"/>
      <c r="I138" s="43"/>
      <c r="J138" s="44"/>
    </row>
    <row r="139" ht="30">
      <c r="A139" s="35" t="s">
        <v>68</v>
      </c>
      <c r="B139" s="42"/>
      <c r="C139" s="43"/>
      <c r="D139" s="43"/>
      <c r="E139" s="37" t="s">
        <v>554</v>
      </c>
      <c r="F139" s="43"/>
      <c r="G139" s="43"/>
      <c r="H139" s="43"/>
      <c r="I139" s="43"/>
      <c r="J139" s="44"/>
    </row>
    <row r="140">
      <c r="A140" s="35" t="s">
        <v>58</v>
      </c>
      <c r="B140" s="35">
        <v>33</v>
      </c>
      <c r="C140" s="36" t="s">
        <v>602</v>
      </c>
      <c r="D140" s="35" t="s">
        <v>60</v>
      </c>
      <c r="E140" s="37" t="s">
        <v>603</v>
      </c>
      <c r="F140" s="38" t="s">
        <v>534</v>
      </c>
      <c r="G140" s="39">
        <v>34020</v>
      </c>
      <c r="H140" s="40">
        <v>0</v>
      </c>
      <c r="I140" s="40">
        <f>ROUND(G140*H140,P4)</f>
        <v>0</v>
      </c>
      <c r="J140" s="38" t="s">
        <v>63</v>
      </c>
      <c r="O140" s="41">
        <f>I140*0.21</f>
        <v>0</v>
      </c>
      <c r="P140">
        <v>3</v>
      </c>
    </row>
    <row r="141">
      <c r="A141" s="35" t="s">
        <v>64</v>
      </c>
      <c r="B141" s="42"/>
      <c r="C141" s="43"/>
      <c r="D141" s="43"/>
      <c r="E141" s="37" t="s">
        <v>535</v>
      </c>
      <c r="F141" s="43"/>
      <c r="G141" s="43"/>
      <c r="H141" s="43"/>
      <c r="I141" s="43"/>
      <c r="J141" s="44"/>
    </row>
    <row r="142" ht="90">
      <c r="A142" s="35" t="s">
        <v>66</v>
      </c>
      <c r="B142" s="42"/>
      <c r="C142" s="43"/>
      <c r="D142" s="43"/>
      <c r="E142" s="45" t="s">
        <v>604</v>
      </c>
      <c r="F142" s="43"/>
      <c r="G142" s="43"/>
      <c r="H142" s="43"/>
      <c r="I142" s="43"/>
      <c r="J142" s="44"/>
    </row>
    <row r="143" ht="30">
      <c r="A143" s="35" t="s">
        <v>68</v>
      </c>
      <c r="B143" s="42"/>
      <c r="C143" s="43"/>
      <c r="D143" s="43"/>
      <c r="E143" s="37" t="s">
        <v>558</v>
      </c>
      <c r="F143" s="43"/>
      <c r="G143" s="43"/>
      <c r="H143" s="43"/>
      <c r="I143" s="43"/>
      <c r="J143" s="44"/>
    </row>
    <row r="144">
      <c r="A144" s="35" t="s">
        <v>58</v>
      </c>
      <c r="B144" s="35">
        <v>34</v>
      </c>
      <c r="C144" s="36" t="s">
        <v>605</v>
      </c>
      <c r="D144" s="35" t="s">
        <v>60</v>
      </c>
      <c r="E144" s="37" t="s">
        <v>606</v>
      </c>
      <c r="F144" s="38" t="s">
        <v>114</v>
      </c>
      <c r="G144" s="39">
        <v>446</v>
      </c>
      <c r="H144" s="40">
        <v>0</v>
      </c>
      <c r="I144" s="40">
        <f>ROUND(G144*H144,P4)</f>
        <v>0</v>
      </c>
      <c r="J144" s="38" t="s">
        <v>63</v>
      </c>
      <c r="O144" s="41">
        <f>I144*0.21</f>
        <v>0</v>
      </c>
      <c r="P144">
        <v>3</v>
      </c>
    </row>
    <row r="145">
      <c r="A145" s="35" t="s">
        <v>64</v>
      </c>
      <c r="B145" s="42"/>
      <c r="C145" s="43"/>
      <c r="D145" s="43"/>
      <c r="E145" s="49" t="s">
        <v>60</v>
      </c>
      <c r="F145" s="43"/>
      <c r="G145" s="43"/>
      <c r="H145" s="43"/>
      <c r="I145" s="43"/>
      <c r="J145" s="44"/>
    </row>
    <row r="146" ht="90">
      <c r="A146" s="35" t="s">
        <v>66</v>
      </c>
      <c r="B146" s="42"/>
      <c r="C146" s="43"/>
      <c r="D146" s="43"/>
      <c r="E146" s="45" t="s">
        <v>598</v>
      </c>
      <c r="F146" s="43"/>
      <c r="G146" s="43"/>
      <c r="H146" s="43"/>
      <c r="I146" s="43"/>
      <c r="J146" s="44"/>
    </row>
    <row r="147" ht="75">
      <c r="A147" s="35" t="s">
        <v>68</v>
      </c>
      <c r="B147" s="42"/>
      <c r="C147" s="43"/>
      <c r="D147" s="43"/>
      <c r="E147" s="37" t="s">
        <v>571</v>
      </c>
      <c r="F147" s="43"/>
      <c r="G147" s="43"/>
      <c r="H147" s="43"/>
      <c r="I147" s="43"/>
      <c r="J147" s="44"/>
    </row>
    <row r="148">
      <c r="A148" s="35" t="s">
        <v>58</v>
      </c>
      <c r="B148" s="35">
        <v>35</v>
      </c>
      <c r="C148" s="36" t="s">
        <v>607</v>
      </c>
      <c r="D148" s="35" t="s">
        <v>60</v>
      </c>
      <c r="E148" s="37" t="s">
        <v>608</v>
      </c>
      <c r="F148" s="38" t="s">
        <v>114</v>
      </c>
      <c r="G148" s="39">
        <v>446</v>
      </c>
      <c r="H148" s="40">
        <v>0</v>
      </c>
      <c r="I148" s="40">
        <f>ROUND(G148*H148,P4)</f>
        <v>0</v>
      </c>
      <c r="J148" s="38" t="s">
        <v>63</v>
      </c>
      <c r="O148" s="41">
        <f>I148*0.21</f>
        <v>0</v>
      </c>
      <c r="P148">
        <v>3</v>
      </c>
    </row>
    <row r="149">
      <c r="A149" s="35" t="s">
        <v>64</v>
      </c>
      <c r="B149" s="42"/>
      <c r="C149" s="43"/>
      <c r="D149" s="43"/>
      <c r="E149" s="49" t="s">
        <v>60</v>
      </c>
      <c r="F149" s="43"/>
      <c r="G149" s="43"/>
      <c r="H149" s="43"/>
      <c r="I149" s="43"/>
      <c r="J149" s="44"/>
    </row>
    <row r="150" ht="90">
      <c r="A150" s="35" t="s">
        <v>66</v>
      </c>
      <c r="B150" s="42"/>
      <c r="C150" s="43"/>
      <c r="D150" s="43"/>
      <c r="E150" s="45" t="s">
        <v>601</v>
      </c>
      <c r="F150" s="43"/>
      <c r="G150" s="43"/>
      <c r="H150" s="43"/>
      <c r="I150" s="43"/>
      <c r="J150" s="44"/>
    </row>
    <row r="151" ht="30">
      <c r="A151" s="35" t="s">
        <v>68</v>
      </c>
      <c r="B151" s="42"/>
      <c r="C151" s="43"/>
      <c r="D151" s="43"/>
      <c r="E151" s="37" t="s">
        <v>554</v>
      </c>
      <c r="F151" s="43"/>
      <c r="G151" s="43"/>
      <c r="H151" s="43"/>
      <c r="I151" s="43"/>
      <c r="J151" s="44"/>
    </row>
    <row r="152">
      <c r="A152" s="35" t="s">
        <v>58</v>
      </c>
      <c r="B152" s="35">
        <v>36</v>
      </c>
      <c r="C152" s="36" t="s">
        <v>609</v>
      </c>
      <c r="D152" s="35" t="s">
        <v>60</v>
      </c>
      <c r="E152" s="37" t="s">
        <v>610</v>
      </c>
      <c r="F152" s="38" t="s">
        <v>534</v>
      </c>
      <c r="G152" s="39">
        <v>34020</v>
      </c>
      <c r="H152" s="40">
        <v>0</v>
      </c>
      <c r="I152" s="40">
        <f>ROUND(G152*H152,P4)</f>
        <v>0</v>
      </c>
      <c r="J152" s="38" t="s">
        <v>63</v>
      </c>
      <c r="O152" s="41">
        <f>I152*0.21</f>
        <v>0</v>
      </c>
      <c r="P152">
        <v>3</v>
      </c>
    </row>
    <row r="153">
      <c r="A153" s="35" t="s">
        <v>64</v>
      </c>
      <c r="B153" s="42"/>
      <c r="C153" s="43"/>
      <c r="D153" s="43"/>
      <c r="E153" s="37" t="s">
        <v>535</v>
      </c>
      <c r="F153" s="43"/>
      <c r="G153" s="43"/>
      <c r="H153" s="43"/>
      <c r="I153" s="43"/>
      <c r="J153" s="44"/>
    </row>
    <row r="154" ht="90">
      <c r="A154" s="35" t="s">
        <v>66</v>
      </c>
      <c r="B154" s="42"/>
      <c r="C154" s="43"/>
      <c r="D154" s="43"/>
      <c r="E154" s="45" t="s">
        <v>604</v>
      </c>
      <c r="F154" s="43"/>
      <c r="G154" s="43"/>
      <c r="H154" s="43"/>
      <c r="I154" s="43"/>
      <c r="J154" s="44"/>
    </row>
    <row r="155" ht="30">
      <c r="A155" s="35" t="s">
        <v>68</v>
      </c>
      <c r="B155" s="42"/>
      <c r="C155" s="43"/>
      <c r="D155" s="43"/>
      <c r="E155" s="37" t="s">
        <v>558</v>
      </c>
      <c r="F155" s="43"/>
      <c r="G155" s="43"/>
      <c r="H155" s="43"/>
      <c r="I155" s="43"/>
      <c r="J155" s="44"/>
    </row>
    <row r="156">
      <c r="A156" s="35" t="s">
        <v>58</v>
      </c>
      <c r="B156" s="35">
        <v>37</v>
      </c>
      <c r="C156" s="36" t="s">
        <v>611</v>
      </c>
      <c r="D156" s="35" t="s">
        <v>60</v>
      </c>
      <c r="E156" s="37" t="s">
        <v>612</v>
      </c>
      <c r="F156" s="38" t="s">
        <v>160</v>
      </c>
      <c r="G156" s="39">
        <v>397</v>
      </c>
      <c r="H156" s="40">
        <v>0</v>
      </c>
      <c r="I156" s="40">
        <f>ROUND(G156*H156,P4)</f>
        <v>0</v>
      </c>
      <c r="J156" s="38" t="s">
        <v>63</v>
      </c>
      <c r="O156" s="41">
        <f>I156*0.21</f>
        <v>0</v>
      </c>
      <c r="P156">
        <v>3</v>
      </c>
    </row>
    <row r="157">
      <c r="A157" s="35" t="s">
        <v>64</v>
      </c>
      <c r="B157" s="42"/>
      <c r="C157" s="43"/>
      <c r="D157" s="43"/>
      <c r="E157" s="37" t="s">
        <v>613</v>
      </c>
      <c r="F157" s="43"/>
      <c r="G157" s="43"/>
      <c r="H157" s="43"/>
      <c r="I157" s="43"/>
      <c r="J157" s="44"/>
    </row>
    <row r="158" ht="60">
      <c r="A158" s="35" t="s">
        <v>66</v>
      </c>
      <c r="B158" s="42"/>
      <c r="C158" s="43"/>
      <c r="D158" s="43"/>
      <c r="E158" s="45" t="s">
        <v>614</v>
      </c>
      <c r="F158" s="43"/>
      <c r="G158" s="43"/>
      <c r="H158" s="43"/>
      <c r="I158" s="43"/>
      <c r="J158" s="44"/>
    </row>
    <row r="159" ht="75">
      <c r="A159" s="35" t="s">
        <v>68</v>
      </c>
      <c r="B159" s="42"/>
      <c r="C159" s="43"/>
      <c r="D159" s="43"/>
      <c r="E159" s="37" t="s">
        <v>571</v>
      </c>
      <c r="F159" s="43"/>
      <c r="G159" s="43"/>
      <c r="H159" s="43"/>
      <c r="I159" s="43"/>
      <c r="J159" s="44"/>
    </row>
    <row r="160">
      <c r="A160" s="35" t="s">
        <v>58</v>
      </c>
      <c r="B160" s="35">
        <v>38</v>
      </c>
      <c r="C160" s="36" t="s">
        <v>615</v>
      </c>
      <c r="D160" s="35" t="s">
        <v>60</v>
      </c>
      <c r="E160" s="37" t="s">
        <v>616</v>
      </c>
      <c r="F160" s="38" t="s">
        <v>160</v>
      </c>
      <c r="G160" s="39">
        <v>397</v>
      </c>
      <c r="H160" s="40">
        <v>0</v>
      </c>
      <c r="I160" s="40">
        <f>ROUND(G160*H160,P4)</f>
        <v>0</v>
      </c>
      <c r="J160" s="38" t="s">
        <v>63</v>
      </c>
      <c r="O160" s="41">
        <f>I160*0.21</f>
        <v>0</v>
      </c>
      <c r="P160">
        <v>3</v>
      </c>
    </row>
    <row r="161">
      <c r="A161" s="35" t="s">
        <v>64</v>
      </c>
      <c r="B161" s="42"/>
      <c r="C161" s="43"/>
      <c r="D161" s="43"/>
      <c r="E161" s="49" t="s">
        <v>60</v>
      </c>
      <c r="F161" s="43"/>
      <c r="G161" s="43"/>
      <c r="H161" s="43"/>
      <c r="I161" s="43"/>
      <c r="J161" s="44"/>
    </row>
    <row r="162" ht="60">
      <c r="A162" s="35" t="s">
        <v>66</v>
      </c>
      <c r="B162" s="42"/>
      <c r="C162" s="43"/>
      <c r="D162" s="43"/>
      <c r="E162" s="45" t="s">
        <v>614</v>
      </c>
      <c r="F162" s="43"/>
      <c r="G162" s="43"/>
      <c r="H162" s="43"/>
      <c r="I162" s="43"/>
      <c r="J162" s="44"/>
    </row>
    <row r="163" ht="30">
      <c r="A163" s="35" t="s">
        <v>68</v>
      </c>
      <c r="B163" s="42"/>
      <c r="C163" s="43"/>
      <c r="D163" s="43"/>
      <c r="E163" s="37" t="s">
        <v>554</v>
      </c>
      <c r="F163" s="43"/>
      <c r="G163" s="43"/>
      <c r="H163" s="43"/>
      <c r="I163" s="43"/>
      <c r="J163" s="44"/>
    </row>
    <row r="164">
      <c r="A164" s="35" t="s">
        <v>58</v>
      </c>
      <c r="B164" s="35">
        <v>39</v>
      </c>
      <c r="C164" s="36" t="s">
        <v>617</v>
      </c>
      <c r="D164" s="35" t="s">
        <v>60</v>
      </c>
      <c r="E164" s="37" t="s">
        <v>618</v>
      </c>
      <c r="F164" s="38" t="s">
        <v>592</v>
      </c>
      <c r="G164" s="39">
        <v>27300</v>
      </c>
      <c r="H164" s="40">
        <v>0</v>
      </c>
      <c r="I164" s="40">
        <f>ROUND(G164*H164,P4)</f>
        <v>0</v>
      </c>
      <c r="J164" s="38" t="s">
        <v>63</v>
      </c>
      <c r="O164" s="41">
        <f>I164*0.21</f>
        <v>0</v>
      </c>
      <c r="P164">
        <v>3</v>
      </c>
    </row>
    <row r="165" ht="30">
      <c r="A165" s="35" t="s">
        <v>64</v>
      </c>
      <c r="B165" s="42"/>
      <c r="C165" s="43"/>
      <c r="D165" s="43"/>
      <c r="E165" s="37" t="s">
        <v>619</v>
      </c>
      <c r="F165" s="43"/>
      <c r="G165" s="43"/>
      <c r="H165" s="43"/>
      <c r="I165" s="43"/>
      <c r="J165" s="44"/>
    </row>
    <row r="166" ht="30">
      <c r="A166" s="35" t="s">
        <v>66</v>
      </c>
      <c r="B166" s="42"/>
      <c r="C166" s="43"/>
      <c r="D166" s="43"/>
      <c r="E166" s="45" t="s">
        <v>620</v>
      </c>
      <c r="F166" s="43"/>
      <c r="G166" s="43"/>
      <c r="H166" s="43"/>
      <c r="I166" s="43"/>
      <c r="J166" s="44"/>
    </row>
    <row r="167" ht="30">
      <c r="A167" s="35" t="s">
        <v>68</v>
      </c>
      <c r="B167" s="46"/>
      <c r="C167" s="47"/>
      <c r="D167" s="47"/>
      <c r="E167" s="37" t="s">
        <v>595</v>
      </c>
      <c r="F167" s="47"/>
      <c r="G167" s="47"/>
      <c r="H167" s="47"/>
      <c r="I167" s="47"/>
      <c r="J16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19</v>
      </c>
      <c r="I3" s="23">
        <f>SUMIFS(I8:I32,A8:A32,"SD")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394</v>
      </c>
      <c r="D8" s="32"/>
      <c r="E8" s="29" t="s">
        <v>395</v>
      </c>
      <c r="F8" s="32"/>
      <c r="G8" s="32"/>
      <c r="H8" s="32"/>
      <c r="I8" s="33">
        <f>SUMIFS(I9:I32,A9:A32,"P")</f>
        <v>0</v>
      </c>
      <c r="J8" s="34"/>
    </row>
    <row r="9" ht="30">
      <c r="A9" s="35" t="s">
        <v>58</v>
      </c>
      <c r="B9" s="35">
        <v>1</v>
      </c>
      <c r="C9" s="36" t="s">
        <v>621</v>
      </c>
      <c r="D9" s="35" t="s">
        <v>60</v>
      </c>
      <c r="E9" s="37" t="s">
        <v>622</v>
      </c>
      <c r="F9" s="38" t="s">
        <v>114</v>
      </c>
      <c r="G9" s="39">
        <v>32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623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624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625</v>
      </c>
      <c r="F12" s="43"/>
      <c r="G12" s="43"/>
      <c r="H12" s="43"/>
      <c r="I12" s="43"/>
      <c r="J12" s="44"/>
    </row>
    <row r="13" ht="30">
      <c r="A13" s="35" t="s">
        <v>58</v>
      </c>
      <c r="B13" s="35">
        <v>2</v>
      </c>
      <c r="C13" s="36" t="s">
        <v>529</v>
      </c>
      <c r="D13" s="35" t="s">
        <v>60</v>
      </c>
      <c r="E13" s="37" t="s">
        <v>530</v>
      </c>
      <c r="F13" s="38" t="s">
        <v>114</v>
      </c>
      <c r="G13" s="39">
        <v>20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64</v>
      </c>
      <c r="B14" s="42"/>
      <c r="C14" s="43"/>
      <c r="D14" s="43"/>
      <c r="E14" s="37" t="s">
        <v>626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627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531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628</v>
      </c>
      <c r="D17" s="35" t="s">
        <v>60</v>
      </c>
      <c r="E17" s="37" t="s">
        <v>629</v>
      </c>
      <c r="F17" s="38" t="s">
        <v>114</v>
      </c>
      <c r="G17" s="39">
        <v>20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>
      <c r="A18" s="35" t="s">
        <v>64</v>
      </c>
      <c r="B18" s="42"/>
      <c r="C18" s="43"/>
      <c r="D18" s="43"/>
      <c r="E18" s="49" t="s">
        <v>60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627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531</v>
      </c>
      <c r="F20" s="43"/>
      <c r="G20" s="43"/>
      <c r="H20" s="43"/>
      <c r="I20" s="43"/>
      <c r="J20" s="44"/>
    </row>
    <row r="21" ht="30">
      <c r="A21" s="35" t="s">
        <v>58</v>
      </c>
      <c r="B21" s="35">
        <v>4</v>
      </c>
      <c r="C21" s="36" t="s">
        <v>630</v>
      </c>
      <c r="D21" s="35" t="s">
        <v>60</v>
      </c>
      <c r="E21" s="37" t="s">
        <v>631</v>
      </c>
      <c r="F21" s="38" t="s">
        <v>114</v>
      </c>
      <c r="G21" s="39">
        <v>29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>
      <c r="A22" s="35" t="s">
        <v>64</v>
      </c>
      <c r="B22" s="42"/>
      <c r="C22" s="43"/>
      <c r="D22" s="43"/>
      <c r="E22" s="49" t="s">
        <v>60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632</v>
      </c>
      <c r="F23" s="43"/>
      <c r="G23" s="43"/>
      <c r="H23" s="43"/>
      <c r="I23" s="43"/>
      <c r="J23" s="44"/>
    </row>
    <row r="24" ht="45">
      <c r="A24" s="35" t="s">
        <v>68</v>
      </c>
      <c r="B24" s="42"/>
      <c r="C24" s="43"/>
      <c r="D24" s="43"/>
      <c r="E24" s="37" t="s">
        <v>633</v>
      </c>
      <c r="F24" s="43"/>
      <c r="G24" s="43"/>
      <c r="H24" s="43"/>
      <c r="I24" s="43"/>
      <c r="J24" s="44"/>
    </row>
    <row r="25" ht="30">
      <c r="A25" s="35" t="s">
        <v>58</v>
      </c>
      <c r="B25" s="35">
        <v>5</v>
      </c>
      <c r="C25" s="36" t="s">
        <v>634</v>
      </c>
      <c r="D25" s="35"/>
      <c r="E25" s="37" t="s">
        <v>635</v>
      </c>
      <c r="F25" s="38" t="s">
        <v>223</v>
      </c>
      <c r="G25" s="39">
        <v>268.928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>
      <c r="A26" s="35" t="s">
        <v>64</v>
      </c>
      <c r="B26" s="42"/>
      <c r="C26" s="43"/>
      <c r="D26" s="43"/>
      <c r="E26" s="37" t="s">
        <v>636</v>
      </c>
      <c r="F26" s="43"/>
      <c r="G26" s="43"/>
      <c r="H26" s="43"/>
      <c r="I26" s="43"/>
      <c r="J26" s="44"/>
    </row>
    <row r="27" ht="150">
      <c r="A27" s="35" t="s">
        <v>66</v>
      </c>
      <c r="B27" s="42"/>
      <c r="C27" s="43"/>
      <c r="D27" s="43"/>
      <c r="E27" s="45" t="s">
        <v>637</v>
      </c>
      <c r="F27" s="43"/>
      <c r="G27" s="43"/>
      <c r="H27" s="43"/>
      <c r="I27" s="43"/>
      <c r="J27" s="44"/>
    </row>
    <row r="28" ht="60">
      <c r="A28" s="35" t="s">
        <v>68</v>
      </c>
      <c r="B28" s="42"/>
      <c r="C28" s="43"/>
      <c r="D28" s="43"/>
      <c r="E28" s="37" t="s">
        <v>638</v>
      </c>
      <c r="F28" s="43"/>
      <c r="G28" s="43"/>
      <c r="H28" s="43"/>
      <c r="I28" s="43"/>
      <c r="J28" s="44"/>
    </row>
    <row r="29" ht="30">
      <c r="A29" s="35" t="s">
        <v>58</v>
      </c>
      <c r="B29" s="35">
        <v>6</v>
      </c>
      <c r="C29" s="36" t="s">
        <v>639</v>
      </c>
      <c r="D29" s="35" t="s">
        <v>60</v>
      </c>
      <c r="E29" s="37" t="s">
        <v>640</v>
      </c>
      <c r="F29" s="38" t="s">
        <v>223</v>
      </c>
      <c r="G29" s="39">
        <v>268.928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>
      <c r="A30" s="35" t="s">
        <v>64</v>
      </c>
      <c r="B30" s="42"/>
      <c r="C30" s="43"/>
      <c r="D30" s="43"/>
      <c r="E30" s="37" t="s">
        <v>641</v>
      </c>
      <c r="F30" s="43"/>
      <c r="G30" s="43"/>
      <c r="H30" s="43"/>
      <c r="I30" s="43"/>
      <c r="J30" s="44"/>
    </row>
    <row r="31" ht="150">
      <c r="A31" s="35" t="s">
        <v>66</v>
      </c>
      <c r="B31" s="42"/>
      <c r="C31" s="43"/>
      <c r="D31" s="43"/>
      <c r="E31" s="45" t="s">
        <v>637</v>
      </c>
      <c r="F31" s="43"/>
      <c r="G31" s="43"/>
      <c r="H31" s="43"/>
      <c r="I31" s="43"/>
      <c r="J31" s="44"/>
    </row>
    <row r="32" ht="60">
      <c r="A32" s="35" t="s">
        <v>68</v>
      </c>
      <c r="B32" s="46"/>
      <c r="C32" s="47"/>
      <c r="D32" s="47"/>
      <c r="E32" s="37" t="s">
        <v>638</v>
      </c>
      <c r="F32" s="47"/>
      <c r="G32" s="47"/>
      <c r="H32" s="47"/>
      <c r="I32" s="47"/>
      <c r="J3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21</v>
      </c>
      <c r="I3" s="23">
        <f>SUMIFS(I8:I328,A8:A328,"SD")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SUMIFS(I9:I37,A9:A37,"P")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232.07499999999999</v>
      </c>
      <c r="H9" s="40">
        <v>0</v>
      </c>
      <c r="I9" s="40">
        <f>ROUND(G9*H9,P4)</f>
        <v>0</v>
      </c>
      <c r="J9" s="38" t="s">
        <v>642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643</v>
      </c>
      <c r="F10" s="43"/>
      <c r="G10" s="43"/>
      <c r="H10" s="43"/>
      <c r="I10" s="43"/>
      <c r="J10" s="44"/>
    </row>
    <row r="11" ht="60">
      <c r="A11" s="35" t="s">
        <v>66</v>
      </c>
      <c r="B11" s="42"/>
      <c r="C11" s="43"/>
      <c r="D11" s="43"/>
      <c r="E11" s="45" t="s">
        <v>644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130</v>
      </c>
      <c r="D13" s="35" t="s">
        <v>60</v>
      </c>
      <c r="E13" s="37" t="s">
        <v>131</v>
      </c>
      <c r="F13" s="38" t="s">
        <v>124</v>
      </c>
      <c r="G13" s="39">
        <v>903.47000000000003</v>
      </c>
      <c r="H13" s="40">
        <v>0</v>
      </c>
      <c r="I13" s="40">
        <f>ROUND(G13*H13,P4)</f>
        <v>0</v>
      </c>
      <c r="J13" s="38" t="s">
        <v>642</v>
      </c>
      <c r="O13" s="41">
        <f>I13*0.21</f>
        <v>0</v>
      </c>
      <c r="P13">
        <v>3</v>
      </c>
    </row>
    <row r="14">
      <c r="A14" s="35" t="s">
        <v>64</v>
      </c>
      <c r="B14" s="42"/>
      <c r="C14" s="43"/>
      <c r="D14" s="43"/>
      <c r="E14" s="37" t="s">
        <v>645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646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647</v>
      </c>
      <c r="D17" s="35" t="s">
        <v>60</v>
      </c>
      <c r="E17" s="37" t="s">
        <v>648</v>
      </c>
      <c r="F17" s="38" t="s">
        <v>649</v>
      </c>
      <c r="G17" s="39">
        <v>3.1429999999999998</v>
      </c>
      <c r="H17" s="40">
        <v>0</v>
      </c>
      <c r="I17" s="40">
        <f>ROUND(G17*H17,P4)</f>
        <v>0</v>
      </c>
      <c r="J17" s="38" t="s">
        <v>642</v>
      </c>
      <c r="O17" s="41">
        <f>I17*0.21</f>
        <v>0</v>
      </c>
      <c r="P17">
        <v>3</v>
      </c>
    </row>
    <row r="18" ht="30">
      <c r="A18" s="35" t="s">
        <v>64</v>
      </c>
      <c r="B18" s="42"/>
      <c r="C18" s="43"/>
      <c r="D18" s="43"/>
      <c r="E18" s="37" t="s">
        <v>650</v>
      </c>
      <c r="F18" s="43"/>
      <c r="G18" s="43"/>
      <c r="H18" s="43"/>
      <c r="I18" s="43"/>
      <c r="J18" s="44"/>
    </row>
    <row r="19" ht="45">
      <c r="A19" s="35" t="s">
        <v>66</v>
      </c>
      <c r="B19" s="42"/>
      <c r="C19" s="43"/>
      <c r="D19" s="43"/>
      <c r="E19" s="45" t="s">
        <v>651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127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79</v>
      </c>
      <c r="D21" s="35" t="s">
        <v>60</v>
      </c>
      <c r="E21" s="37" t="s">
        <v>80</v>
      </c>
      <c r="F21" s="38" t="s">
        <v>85</v>
      </c>
      <c r="G21" s="39">
        <v>1</v>
      </c>
      <c r="H21" s="40">
        <v>0</v>
      </c>
      <c r="I21" s="40">
        <f>ROUND(G21*H21,P4)</f>
        <v>0</v>
      </c>
      <c r="J21" s="38" t="s">
        <v>642</v>
      </c>
      <c r="O21" s="41">
        <f>I21*0.21</f>
        <v>0</v>
      </c>
      <c r="P21">
        <v>3</v>
      </c>
    </row>
    <row r="22" ht="60">
      <c r="A22" s="35" t="s">
        <v>64</v>
      </c>
      <c r="B22" s="42"/>
      <c r="C22" s="43"/>
      <c r="D22" s="43"/>
      <c r="E22" s="37" t="s">
        <v>652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67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653</v>
      </c>
      <c r="D25" s="35" t="s">
        <v>60</v>
      </c>
      <c r="E25" s="37" t="s">
        <v>654</v>
      </c>
      <c r="F25" s="38" t="s">
        <v>655</v>
      </c>
      <c r="G25" s="39">
        <v>1</v>
      </c>
      <c r="H25" s="40">
        <v>0</v>
      </c>
      <c r="I25" s="40">
        <f>ROUND(G25*H25,P4)</f>
        <v>0</v>
      </c>
      <c r="J25" s="38" t="s">
        <v>642</v>
      </c>
      <c r="O25" s="41">
        <f>I25*0.21</f>
        <v>0</v>
      </c>
      <c r="P25">
        <v>3</v>
      </c>
    </row>
    <row r="26">
      <c r="A26" s="35" t="s">
        <v>64</v>
      </c>
      <c r="B26" s="42"/>
      <c r="C26" s="43"/>
      <c r="D26" s="43"/>
      <c r="E26" s="37" t="s">
        <v>656</v>
      </c>
      <c r="F26" s="43"/>
      <c r="G26" s="43"/>
      <c r="H26" s="43"/>
      <c r="I26" s="43"/>
      <c r="J26" s="44"/>
    </row>
    <row r="27" ht="30">
      <c r="A27" s="35" t="s">
        <v>68</v>
      </c>
      <c r="B27" s="42"/>
      <c r="C27" s="43"/>
      <c r="D27" s="43"/>
      <c r="E27" s="37" t="s">
        <v>82</v>
      </c>
      <c r="F27" s="43"/>
      <c r="G27" s="43"/>
      <c r="H27" s="43"/>
      <c r="I27" s="43"/>
      <c r="J27" s="44"/>
    </row>
    <row r="28">
      <c r="A28" s="35" t="s">
        <v>58</v>
      </c>
      <c r="B28" s="35">
        <v>6</v>
      </c>
      <c r="C28" s="36" t="s">
        <v>657</v>
      </c>
      <c r="D28" s="35" t="s">
        <v>60</v>
      </c>
      <c r="E28" s="37" t="s">
        <v>658</v>
      </c>
      <c r="F28" s="38" t="s">
        <v>114</v>
      </c>
      <c r="G28" s="39">
        <v>1</v>
      </c>
      <c r="H28" s="40">
        <v>0</v>
      </c>
      <c r="I28" s="40">
        <f>ROUND(G28*H28,P4)</f>
        <v>0</v>
      </c>
      <c r="J28" s="38" t="s">
        <v>642</v>
      </c>
      <c r="O28" s="41">
        <f>I28*0.21</f>
        <v>0</v>
      </c>
      <c r="P28">
        <v>3</v>
      </c>
    </row>
    <row r="29">
      <c r="A29" s="35" t="s">
        <v>64</v>
      </c>
      <c r="B29" s="42"/>
      <c r="C29" s="43"/>
      <c r="D29" s="43"/>
      <c r="E29" s="37" t="s">
        <v>659</v>
      </c>
      <c r="F29" s="43"/>
      <c r="G29" s="43"/>
      <c r="H29" s="43"/>
      <c r="I29" s="43"/>
      <c r="J29" s="44"/>
    </row>
    <row r="30" ht="30">
      <c r="A30" s="35" t="s">
        <v>68</v>
      </c>
      <c r="B30" s="42"/>
      <c r="C30" s="43"/>
      <c r="D30" s="43"/>
      <c r="E30" s="37" t="s">
        <v>82</v>
      </c>
      <c r="F30" s="43"/>
      <c r="G30" s="43"/>
      <c r="H30" s="43"/>
      <c r="I30" s="43"/>
      <c r="J30" s="44"/>
    </row>
    <row r="31">
      <c r="A31" s="35" t="s">
        <v>58</v>
      </c>
      <c r="B31" s="35">
        <v>7</v>
      </c>
      <c r="C31" s="36" t="s">
        <v>660</v>
      </c>
      <c r="D31" s="35" t="s">
        <v>60</v>
      </c>
      <c r="E31" s="37" t="s">
        <v>661</v>
      </c>
      <c r="F31" s="38" t="s">
        <v>114</v>
      </c>
      <c r="G31" s="39">
        <v>1</v>
      </c>
      <c r="H31" s="40">
        <v>0</v>
      </c>
      <c r="I31" s="40">
        <f>ROUND(G31*H31,P4)</f>
        <v>0</v>
      </c>
      <c r="J31" s="38" t="s">
        <v>642</v>
      </c>
      <c r="O31" s="41">
        <f>I31*0.21</f>
        <v>0</v>
      </c>
      <c r="P31">
        <v>3</v>
      </c>
    </row>
    <row r="32">
      <c r="A32" s="35" t="s">
        <v>64</v>
      </c>
      <c r="B32" s="42"/>
      <c r="C32" s="43"/>
      <c r="D32" s="43"/>
      <c r="E32" s="37" t="s">
        <v>662</v>
      </c>
      <c r="F32" s="43"/>
      <c r="G32" s="43"/>
      <c r="H32" s="43"/>
      <c r="I32" s="43"/>
      <c r="J32" s="44"/>
    </row>
    <row r="33" ht="90">
      <c r="A33" s="35" t="s">
        <v>68</v>
      </c>
      <c r="B33" s="42"/>
      <c r="C33" s="43"/>
      <c r="D33" s="43"/>
      <c r="E33" s="37" t="s">
        <v>663</v>
      </c>
      <c r="F33" s="43"/>
      <c r="G33" s="43"/>
      <c r="H33" s="43"/>
      <c r="I33" s="43"/>
      <c r="J33" s="44"/>
    </row>
    <row r="34">
      <c r="A34" s="35" t="s">
        <v>58</v>
      </c>
      <c r="B34" s="35">
        <v>8</v>
      </c>
      <c r="C34" s="36" t="s">
        <v>664</v>
      </c>
      <c r="D34" s="35" t="s">
        <v>60</v>
      </c>
      <c r="E34" s="37" t="s">
        <v>665</v>
      </c>
      <c r="F34" s="38" t="s">
        <v>62</v>
      </c>
      <c r="G34" s="39">
        <v>1</v>
      </c>
      <c r="H34" s="40">
        <v>0</v>
      </c>
      <c r="I34" s="40">
        <f>ROUND(G34*H34,P4)</f>
        <v>0</v>
      </c>
      <c r="J34" s="38" t="s">
        <v>642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666</v>
      </c>
      <c r="F35" s="43"/>
      <c r="G35" s="43"/>
      <c r="H35" s="43"/>
      <c r="I35" s="43"/>
      <c r="J35" s="44"/>
    </row>
    <row r="36">
      <c r="A36" s="35" t="s">
        <v>66</v>
      </c>
      <c r="B36" s="42"/>
      <c r="C36" s="43"/>
      <c r="D36" s="43"/>
      <c r="E36" s="45" t="s">
        <v>67</v>
      </c>
      <c r="F36" s="43"/>
      <c r="G36" s="43"/>
      <c r="H36" s="43"/>
      <c r="I36" s="43"/>
      <c r="J36" s="44"/>
    </row>
    <row r="37" ht="30">
      <c r="A37" s="35" t="s">
        <v>68</v>
      </c>
      <c r="B37" s="42"/>
      <c r="C37" s="43"/>
      <c r="D37" s="43"/>
      <c r="E37" s="37" t="s">
        <v>82</v>
      </c>
      <c r="F37" s="43"/>
      <c r="G37" s="43"/>
      <c r="H37" s="43"/>
      <c r="I37" s="43"/>
      <c r="J37" s="44"/>
    </row>
    <row r="38">
      <c r="A38" s="29" t="s">
        <v>55</v>
      </c>
      <c r="B38" s="30"/>
      <c r="C38" s="31" t="s">
        <v>134</v>
      </c>
      <c r="D38" s="32"/>
      <c r="E38" s="29" t="s">
        <v>135</v>
      </c>
      <c r="F38" s="32"/>
      <c r="G38" s="32"/>
      <c r="H38" s="32"/>
      <c r="I38" s="33">
        <f>SUMIFS(I39:I78,A39:A78,"P")</f>
        <v>0</v>
      </c>
      <c r="J38" s="34"/>
    </row>
    <row r="39">
      <c r="A39" s="35" t="s">
        <v>58</v>
      </c>
      <c r="B39" s="35">
        <v>9</v>
      </c>
      <c r="C39" s="36" t="s">
        <v>667</v>
      </c>
      <c r="D39" s="35" t="s">
        <v>60</v>
      </c>
      <c r="E39" s="37" t="s">
        <v>668</v>
      </c>
      <c r="F39" s="38" t="s">
        <v>124</v>
      </c>
      <c r="G39" s="39">
        <v>0.86399999999999999</v>
      </c>
      <c r="H39" s="40">
        <v>0</v>
      </c>
      <c r="I39" s="40">
        <f>ROUND(G39*H39,P4)</f>
        <v>0</v>
      </c>
      <c r="J39" s="38" t="s">
        <v>642</v>
      </c>
      <c r="O39" s="41">
        <f>I39*0.21</f>
        <v>0</v>
      </c>
      <c r="P39">
        <v>3</v>
      </c>
    </row>
    <row r="40">
      <c r="A40" s="35" t="s">
        <v>64</v>
      </c>
      <c r="B40" s="42"/>
      <c r="C40" s="43"/>
      <c r="D40" s="43"/>
      <c r="E40" s="37" t="s">
        <v>669</v>
      </c>
      <c r="F40" s="43"/>
      <c r="G40" s="43"/>
      <c r="H40" s="43"/>
      <c r="I40" s="43"/>
      <c r="J40" s="44"/>
    </row>
    <row r="41">
      <c r="A41" s="35" t="s">
        <v>66</v>
      </c>
      <c r="B41" s="42"/>
      <c r="C41" s="43"/>
      <c r="D41" s="43"/>
      <c r="E41" s="45" t="s">
        <v>670</v>
      </c>
      <c r="F41" s="43"/>
      <c r="G41" s="43"/>
      <c r="H41" s="43"/>
      <c r="I41" s="43"/>
      <c r="J41" s="44"/>
    </row>
    <row r="42" ht="90">
      <c r="A42" s="35" t="s">
        <v>68</v>
      </c>
      <c r="B42" s="42"/>
      <c r="C42" s="43"/>
      <c r="D42" s="43"/>
      <c r="E42" s="37" t="s">
        <v>140</v>
      </c>
      <c r="F42" s="43"/>
      <c r="G42" s="43"/>
      <c r="H42" s="43"/>
      <c r="I42" s="43"/>
      <c r="J42" s="44"/>
    </row>
    <row r="43">
      <c r="A43" s="35" t="s">
        <v>58</v>
      </c>
      <c r="B43" s="35">
        <v>10</v>
      </c>
      <c r="C43" s="36" t="s">
        <v>671</v>
      </c>
      <c r="D43" s="35" t="s">
        <v>60</v>
      </c>
      <c r="E43" s="37" t="s">
        <v>672</v>
      </c>
      <c r="F43" s="38" t="s">
        <v>673</v>
      </c>
      <c r="G43" s="39">
        <v>720</v>
      </c>
      <c r="H43" s="40">
        <v>0</v>
      </c>
      <c r="I43" s="40">
        <f>ROUND(G43*H43,P4)</f>
        <v>0</v>
      </c>
      <c r="J43" s="38" t="s">
        <v>642</v>
      </c>
      <c r="O43" s="41">
        <f>I43*0.21</f>
        <v>0</v>
      </c>
      <c r="P43">
        <v>3</v>
      </c>
    </row>
    <row r="44">
      <c r="A44" s="35" t="s">
        <v>64</v>
      </c>
      <c r="B44" s="42"/>
      <c r="C44" s="43"/>
      <c r="D44" s="43"/>
      <c r="E44" s="37" t="s">
        <v>674</v>
      </c>
      <c r="F44" s="43"/>
      <c r="G44" s="43"/>
      <c r="H44" s="43"/>
      <c r="I44" s="43"/>
      <c r="J44" s="44"/>
    </row>
    <row r="45">
      <c r="A45" s="35" t="s">
        <v>66</v>
      </c>
      <c r="B45" s="42"/>
      <c r="C45" s="43"/>
      <c r="D45" s="43"/>
      <c r="E45" s="45" t="s">
        <v>675</v>
      </c>
      <c r="F45" s="43"/>
      <c r="G45" s="43"/>
      <c r="H45" s="43"/>
      <c r="I45" s="43"/>
      <c r="J45" s="44"/>
    </row>
    <row r="46" ht="45">
      <c r="A46" s="35" t="s">
        <v>68</v>
      </c>
      <c r="B46" s="42"/>
      <c r="C46" s="43"/>
      <c r="D46" s="43"/>
      <c r="E46" s="37" t="s">
        <v>676</v>
      </c>
      <c r="F46" s="43"/>
      <c r="G46" s="43"/>
      <c r="H46" s="43"/>
      <c r="I46" s="43"/>
      <c r="J46" s="44"/>
    </row>
    <row r="47">
      <c r="A47" s="35" t="s">
        <v>58</v>
      </c>
      <c r="B47" s="35">
        <v>11</v>
      </c>
      <c r="C47" s="36" t="s">
        <v>172</v>
      </c>
      <c r="D47" s="35" t="s">
        <v>60</v>
      </c>
      <c r="E47" s="37" t="s">
        <v>173</v>
      </c>
      <c r="F47" s="38" t="s">
        <v>124</v>
      </c>
      <c r="G47" s="39">
        <v>5.4000000000000004</v>
      </c>
      <c r="H47" s="40">
        <v>0</v>
      </c>
      <c r="I47" s="40">
        <f>ROUND(G47*H47,P4)</f>
        <v>0</v>
      </c>
      <c r="J47" s="38" t="s">
        <v>642</v>
      </c>
      <c r="O47" s="41">
        <f>I47*0.21</f>
        <v>0</v>
      </c>
      <c r="P47">
        <v>3</v>
      </c>
    </row>
    <row r="48" ht="30">
      <c r="A48" s="35" t="s">
        <v>64</v>
      </c>
      <c r="B48" s="42"/>
      <c r="C48" s="43"/>
      <c r="D48" s="43"/>
      <c r="E48" s="37" t="s">
        <v>677</v>
      </c>
      <c r="F48" s="43"/>
      <c r="G48" s="43"/>
      <c r="H48" s="43"/>
      <c r="I48" s="43"/>
      <c r="J48" s="44"/>
    </row>
    <row r="49" ht="45">
      <c r="A49" s="35" t="s">
        <v>66</v>
      </c>
      <c r="B49" s="42"/>
      <c r="C49" s="43"/>
      <c r="D49" s="43"/>
      <c r="E49" s="45" t="s">
        <v>678</v>
      </c>
      <c r="F49" s="43"/>
      <c r="G49" s="43"/>
      <c r="H49" s="43"/>
      <c r="I49" s="43"/>
      <c r="J49" s="44"/>
    </row>
    <row r="50" ht="45">
      <c r="A50" s="35" t="s">
        <v>68</v>
      </c>
      <c r="B50" s="42"/>
      <c r="C50" s="43"/>
      <c r="D50" s="43"/>
      <c r="E50" s="37" t="s">
        <v>176</v>
      </c>
      <c r="F50" s="43"/>
      <c r="G50" s="43"/>
      <c r="H50" s="43"/>
      <c r="I50" s="43"/>
      <c r="J50" s="44"/>
    </row>
    <row r="51">
      <c r="A51" s="35" t="s">
        <v>58</v>
      </c>
      <c r="B51" s="35">
        <v>12</v>
      </c>
      <c r="C51" s="36" t="s">
        <v>679</v>
      </c>
      <c r="D51" s="35" t="s">
        <v>60</v>
      </c>
      <c r="E51" s="37" t="s">
        <v>680</v>
      </c>
      <c r="F51" s="38" t="s">
        <v>124</v>
      </c>
      <c r="G51" s="39">
        <v>92</v>
      </c>
      <c r="H51" s="40">
        <v>0</v>
      </c>
      <c r="I51" s="40">
        <f>ROUND(G51*H51,P4)</f>
        <v>0</v>
      </c>
      <c r="J51" s="38" t="s">
        <v>642</v>
      </c>
      <c r="O51" s="41">
        <f>I51*0.21</f>
        <v>0</v>
      </c>
      <c r="P51">
        <v>3</v>
      </c>
    </row>
    <row r="52" ht="30">
      <c r="A52" s="35" t="s">
        <v>64</v>
      </c>
      <c r="B52" s="42"/>
      <c r="C52" s="43"/>
      <c r="D52" s="43"/>
      <c r="E52" s="37" t="s">
        <v>681</v>
      </c>
      <c r="F52" s="43"/>
      <c r="G52" s="43"/>
      <c r="H52" s="43"/>
      <c r="I52" s="43"/>
      <c r="J52" s="44"/>
    </row>
    <row r="53">
      <c r="A53" s="35" t="s">
        <v>66</v>
      </c>
      <c r="B53" s="42"/>
      <c r="C53" s="43"/>
      <c r="D53" s="43"/>
      <c r="E53" s="45" t="s">
        <v>682</v>
      </c>
      <c r="F53" s="43"/>
      <c r="G53" s="43"/>
      <c r="H53" s="43"/>
      <c r="I53" s="43"/>
      <c r="J53" s="44"/>
    </row>
    <row r="54" ht="409.5">
      <c r="A54" s="35" t="s">
        <v>68</v>
      </c>
      <c r="B54" s="42"/>
      <c r="C54" s="43"/>
      <c r="D54" s="43"/>
      <c r="E54" s="37" t="s">
        <v>181</v>
      </c>
      <c r="F54" s="43"/>
      <c r="G54" s="43"/>
      <c r="H54" s="43"/>
      <c r="I54" s="43"/>
      <c r="J54" s="44"/>
    </row>
    <row r="55">
      <c r="A55" s="35" t="s">
        <v>58</v>
      </c>
      <c r="B55" s="35">
        <v>13</v>
      </c>
      <c r="C55" s="36" t="s">
        <v>182</v>
      </c>
      <c r="D55" s="35" t="s">
        <v>60</v>
      </c>
      <c r="E55" s="37" t="s">
        <v>183</v>
      </c>
      <c r="F55" s="38" t="s">
        <v>124</v>
      </c>
      <c r="G55" s="39">
        <v>5.4000000000000004</v>
      </c>
      <c r="H55" s="40">
        <v>0</v>
      </c>
      <c r="I55" s="40">
        <f>ROUND(G55*H55,P4)</f>
        <v>0</v>
      </c>
      <c r="J55" s="38" t="s">
        <v>642</v>
      </c>
      <c r="O55" s="41">
        <f>I55*0.21</f>
        <v>0</v>
      </c>
      <c r="P55">
        <v>3</v>
      </c>
    </row>
    <row r="56" ht="30">
      <c r="A56" s="35" t="s">
        <v>64</v>
      </c>
      <c r="B56" s="42"/>
      <c r="C56" s="43"/>
      <c r="D56" s="43"/>
      <c r="E56" s="37" t="s">
        <v>683</v>
      </c>
      <c r="F56" s="43"/>
      <c r="G56" s="43"/>
      <c r="H56" s="43"/>
      <c r="I56" s="43"/>
      <c r="J56" s="44"/>
    </row>
    <row r="57">
      <c r="A57" s="35" t="s">
        <v>66</v>
      </c>
      <c r="B57" s="42"/>
      <c r="C57" s="43"/>
      <c r="D57" s="43"/>
      <c r="E57" s="45" t="s">
        <v>684</v>
      </c>
      <c r="F57" s="43"/>
      <c r="G57" s="43"/>
      <c r="H57" s="43"/>
      <c r="I57" s="43"/>
      <c r="J57" s="44"/>
    </row>
    <row r="58" ht="390">
      <c r="A58" s="35" t="s">
        <v>68</v>
      </c>
      <c r="B58" s="42"/>
      <c r="C58" s="43"/>
      <c r="D58" s="43"/>
      <c r="E58" s="37" t="s">
        <v>186</v>
      </c>
      <c r="F58" s="43"/>
      <c r="G58" s="43"/>
      <c r="H58" s="43"/>
      <c r="I58" s="43"/>
      <c r="J58" s="44"/>
    </row>
    <row r="59">
      <c r="A59" s="35" t="s">
        <v>58</v>
      </c>
      <c r="B59" s="35">
        <v>14</v>
      </c>
      <c r="C59" s="36" t="s">
        <v>685</v>
      </c>
      <c r="D59" s="35" t="s">
        <v>60</v>
      </c>
      <c r="E59" s="37" t="s">
        <v>686</v>
      </c>
      <c r="F59" s="38" t="s">
        <v>124</v>
      </c>
      <c r="G59" s="39">
        <v>811.47000000000003</v>
      </c>
      <c r="H59" s="40">
        <v>0</v>
      </c>
      <c r="I59" s="40">
        <f>ROUND(G59*H59,P4)</f>
        <v>0</v>
      </c>
      <c r="J59" s="38" t="s">
        <v>642</v>
      </c>
      <c r="O59" s="41">
        <f>I59*0.21</f>
        <v>0</v>
      </c>
      <c r="P59">
        <v>3</v>
      </c>
    </row>
    <row r="60" ht="30">
      <c r="A60" s="35" t="s">
        <v>64</v>
      </c>
      <c r="B60" s="42"/>
      <c r="C60" s="43"/>
      <c r="D60" s="43"/>
      <c r="E60" s="37" t="s">
        <v>687</v>
      </c>
      <c r="F60" s="43"/>
      <c r="G60" s="43"/>
      <c r="H60" s="43"/>
      <c r="I60" s="43"/>
      <c r="J60" s="44"/>
    </row>
    <row r="61" ht="75">
      <c r="A61" s="35" t="s">
        <v>66</v>
      </c>
      <c r="B61" s="42"/>
      <c r="C61" s="43"/>
      <c r="D61" s="43"/>
      <c r="E61" s="45" t="s">
        <v>688</v>
      </c>
      <c r="F61" s="43"/>
      <c r="G61" s="43"/>
      <c r="H61" s="43"/>
      <c r="I61" s="43"/>
      <c r="J61" s="44"/>
    </row>
    <row r="62" ht="405">
      <c r="A62" s="35" t="s">
        <v>68</v>
      </c>
      <c r="B62" s="42"/>
      <c r="C62" s="43"/>
      <c r="D62" s="43"/>
      <c r="E62" s="37" t="s">
        <v>200</v>
      </c>
      <c r="F62" s="43"/>
      <c r="G62" s="43"/>
      <c r="H62" s="43"/>
      <c r="I62" s="43"/>
      <c r="J62" s="44"/>
    </row>
    <row r="63">
      <c r="A63" s="35" t="s">
        <v>58</v>
      </c>
      <c r="B63" s="35">
        <v>15</v>
      </c>
      <c r="C63" s="36" t="s">
        <v>201</v>
      </c>
      <c r="D63" s="35" t="s">
        <v>60</v>
      </c>
      <c r="E63" s="37" t="s">
        <v>202</v>
      </c>
      <c r="F63" s="38" t="s">
        <v>124</v>
      </c>
      <c r="G63" s="39">
        <v>903.47000000000003</v>
      </c>
      <c r="H63" s="40">
        <v>0</v>
      </c>
      <c r="I63" s="40">
        <f>ROUND(G63*H63,P4)</f>
        <v>0</v>
      </c>
      <c r="J63" s="38" t="s">
        <v>642</v>
      </c>
      <c r="O63" s="41">
        <f>I63*0.21</f>
        <v>0</v>
      </c>
      <c r="P63">
        <v>3</v>
      </c>
    </row>
    <row r="64">
      <c r="A64" s="35" t="s">
        <v>64</v>
      </c>
      <c r="B64" s="42"/>
      <c r="C64" s="43"/>
      <c r="D64" s="43"/>
      <c r="E64" s="37" t="s">
        <v>689</v>
      </c>
      <c r="F64" s="43"/>
      <c r="G64" s="43"/>
      <c r="H64" s="43"/>
      <c r="I64" s="43"/>
      <c r="J64" s="44"/>
    </row>
    <row r="65" ht="45">
      <c r="A65" s="35" t="s">
        <v>66</v>
      </c>
      <c r="B65" s="42"/>
      <c r="C65" s="43"/>
      <c r="D65" s="43"/>
      <c r="E65" s="45" t="s">
        <v>690</v>
      </c>
      <c r="F65" s="43"/>
      <c r="G65" s="43"/>
      <c r="H65" s="43"/>
      <c r="I65" s="43"/>
      <c r="J65" s="44"/>
    </row>
    <row r="66" ht="240">
      <c r="A66" s="35" t="s">
        <v>68</v>
      </c>
      <c r="B66" s="42"/>
      <c r="C66" s="43"/>
      <c r="D66" s="43"/>
      <c r="E66" s="37" t="s">
        <v>205</v>
      </c>
      <c r="F66" s="43"/>
      <c r="G66" s="43"/>
      <c r="H66" s="43"/>
      <c r="I66" s="43"/>
      <c r="J66" s="44"/>
    </row>
    <row r="67">
      <c r="A67" s="35" t="s">
        <v>58</v>
      </c>
      <c r="B67" s="35">
        <v>16</v>
      </c>
      <c r="C67" s="36" t="s">
        <v>691</v>
      </c>
      <c r="D67" s="35" t="s">
        <v>60</v>
      </c>
      <c r="E67" s="37" t="s">
        <v>692</v>
      </c>
      <c r="F67" s="38" t="s">
        <v>124</v>
      </c>
      <c r="G67" s="39">
        <v>92</v>
      </c>
      <c r="H67" s="40">
        <v>0</v>
      </c>
      <c r="I67" s="40">
        <f>ROUND(G67*H67,P4)</f>
        <v>0</v>
      </c>
      <c r="J67" s="38" t="s">
        <v>642</v>
      </c>
      <c r="O67" s="41">
        <f>I67*0.21</f>
        <v>0</v>
      </c>
      <c r="P67">
        <v>3</v>
      </c>
    </row>
    <row r="68">
      <c r="A68" s="35" t="s">
        <v>64</v>
      </c>
      <c r="B68" s="42"/>
      <c r="C68" s="43"/>
      <c r="D68" s="43"/>
      <c r="E68" s="37" t="s">
        <v>693</v>
      </c>
      <c r="F68" s="43"/>
      <c r="G68" s="43"/>
      <c r="H68" s="43"/>
      <c r="I68" s="43"/>
      <c r="J68" s="44"/>
    </row>
    <row r="69" ht="30">
      <c r="A69" s="35" t="s">
        <v>66</v>
      </c>
      <c r="B69" s="42"/>
      <c r="C69" s="43"/>
      <c r="D69" s="43"/>
      <c r="E69" s="45" t="s">
        <v>694</v>
      </c>
      <c r="F69" s="43"/>
      <c r="G69" s="43"/>
      <c r="H69" s="43"/>
      <c r="I69" s="43"/>
      <c r="J69" s="44"/>
    </row>
    <row r="70" ht="345">
      <c r="A70" s="35" t="s">
        <v>68</v>
      </c>
      <c r="B70" s="42"/>
      <c r="C70" s="43"/>
      <c r="D70" s="43"/>
      <c r="E70" s="37" t="s">
        <v>515</v>
      </c>
      <c r="F70" s="43"/>
      <c r="G70" s="43"/>
      <c r="H70" s="43"/>
      <c r="I70" s="43"/>
      <c r="J70" s="44"/>
    </row>
    <row r="71">
      <c r="A71" s="35" t="s">
        <v>58</v>
      </c>
      <c r="B71" s="35">
        <v>17</v>
      </c>
      <c r="C71" s="36" t="s">
        <v>695</v>
      </c>
      <c r="D71" s="35" t="s">
        <v>60</v>
      </c>
      <c r="E71" s="37" t="s">
        <v>696</v>
      </c>
      <c r="F71" s="38" t="s">
        <v>223</v>
      </c>
      <c r="G71" s="39">
        <v>27</v>
      </c>
      <c r="H71" s="40">
        <v>0</v>
      </c>
      <c r="I71" s="40">
        <f>ROUND(G71*H71,P4)</f>
        <v>0</v>
      </c>
      <c r="J71" s="38" t="s">
        <v>642</v>
      </c>
      <c r="O71" s="41">
        <f>I71*0.21</f>
        <v>0</v>
      </c>
      <c r="P71">
        <v>3</v>
      </c>
    </row>
    <row r="72">
      <c r="A72" s="35" t="s">
        <v>64</v>
      </c>
      <c r="B72" s="42"/>
      <c r="C72" s="43"/>
      <c r="D72" s="43"/>
      <c r="E72" s="37" t="s">
        <v>697</v>
      </c>
      <c r="F72" s="43"/>
      <c r="G72" s="43"/>
      <c r="H72" s="43"/>
      <c r="I72" s="43"/>
      <c r="J72" s="44"/>
    </row>
    <row r="73">
      <c r="A73" s="35" t="s">
        <v>66</v>
      </c>
      <c r="B73" s="42"/>
      <c r="C73" s="43"/>
      <c r="D73" s="43"/>
      <c r="E73" s="45" t="s">
        <v>698</v>
      </c>
      <c r="F73" s="43"/>
      <c r="G73" s="43"/>
      <c r="H73" s="43"/>
      <c r="I73" s="43"/>
      <c r="J73" s="44"/>
    </row>
    <row r="74" ht="45">
      <c r="A74" s="35" t="s">
        <v>68</v>
      </c>
      <c r="B74" s="42"/>
      <c r="C74" s="43"/>
      <c r="D74" s="43"/>
      <c r="E74" s="37" t="s">
        <v>699</v>
      </c>
      <c r="F74" s="43"/>
      <c r="G74" s="43"/>
      <c r="H74" s="43"/>
      <c r="I74" s="43"/>
      <c r="J74" s="44"/>
    </row>
    <row r="75">
      <c r="A75" s="35" t="s">
        <v>58</v>
      </c>
      <c r="B75" s="35">
        <v>18</v>
      </c>
      <c r="C75" s="36" t="s">
        <v>232</v>
      </c>
      <c r="D75" s="35" t="s">
        <v>60</v>
      </c>
      <c r="E75" s="37" t="s">
        <v>233</v>
      </c>
      <c r="F75" s="38" t="s">
        <v>223</v>
      </c>
      <c r="G75" s="39">
        <v>27</v>
      </c>
      <c r="H75" s="40">
        <v>0</v>
      </c>
      <c r="I75" s="40">
        <f>ROUND(G75*H75,P4)</f>
        <v>0</v>
      </c>
      <c r="J75" s="38" t="s">
        <v>642</v>
      </c>
      <c r="O75" s="41">
        <f>I75*0.21</f>
        <v>0</v>
      </c>
      <c r="P75">
        <v>3</v>
      </c>
    </row>
    <row r="76">
      <c r="A76" s="35" t="s">
        <v>64</v>
      </c>
      <c r="B76" s="42"/>
      <c r="C76" s="43"/>
      <c r="D76" s="43"/>
      <c r="E76" s="49" t="s">
        <v>60</v>
      </c>
      <c r="F76" s="43"/>
      <c r="G76" s="43"/>
      <c r="H76" s="43"/>
      <c r="I76" s="43"/>
      <c r="J76" s="44"/>
    </row>
    <row r="77">
      <c r="A77" s="35" t="s">
        <v>66</v>
      </c>
      <c r="B77" s="42"/>
      <c r="C77" s="43"/>
      <c r="D77" s="43"/>
      <c r="E77" s="45" t="s">
        <v>700</v>
      </c>
      <c r="F77" s="43"/>
      <c r="G77" s="43"/>
      <c r="H77" s="43"/>
      <c r="I77" s="43"/>
      <c r="J77" s="44"/>
    </row>
    <row r="78" ht="30">
      <c r="A78" s="35" t="s">
        <v>68</v>
      </c>
      <c r="B78" s="42"/>
      <c r="C78" s="43"/>
      <c r="D78" s="43"/>
      <c r="E78" s="37" t="s">
        <v>236</v>
      </c>
      <c r="F78" s="43"/>
      <c r="G78" s="43"/>
      <c r="H78" s="43"/>
      <c r="I78" s="43"/>
      <c r="J78" s="44"/>
    </row>
    <row r="79">
      <c r="A79" s="29" t="s">
        <v>55</v>
      </c>
      <c r="B79" s="30"/>
      <c r="C79" s="31" t="s">
        <v>240</v>
      </c>
      <c r="D79" s="32"/>
      <c r="E79" s="29" t="s">
        <v>241</v>
      </c>
      <c r="F79" s="32"/>
      <c r="G79" s="32"/>
      <c r="H79" s="32"/>
      <c r="I79" s="33">
        <f>SUMIFS(I80:I147,A80:A147,"P")</f>
        <v>0</v>
      </c>
      <c r="J79" s="34"/>
    </row>
    <row r="80">
      <c r="A80" s="35" t="s">
        <v>58</v>
      </c>
      <c r="B80" s="35">
        <v>19</v>
      </c>
      <c r="C80" s="36" t="s">
        <v>701</v>
      </c>
      <c r="D80" s="35" t="s">
        <v>60</v>
      </c>
      <c r="E80" s="37" t="s">
        <v>702</v>
      </c>
      <c r="F80" s="38" t="s">
        <v>124</v>
      </c>
      <c r="G80" s="39">
        <v>1.242</v>
      </c>
      <c r="H80" s="40">
        <v>0</v>
      </c>
      <c r="I80" s="40">
        <f>ROUND(G80*H80,P4)</f>
        <v>0</v>
      </c>
      <c r="J80" s="38" t="s">
        <v>642</v>
      </c>
      <c r="O80" s="41">
        <f>I80*0.21</f>
        <v>0</v>
      </c>
      <c r="P80">
        <v>3</v>
      </c>
    </row>
    <row r="81">
      <c r="A81" s="35" t="s">
        <v>64</v>
      </c>
      <c r="B81" s="42"/>
      <c r="C81" s="43"/>
      <c r="D81" s="43"/>
      <c r="E81" s="37" t="s">
        <v>703</v>
      </c>
      <c r="F81" s="43"/>
      <c r="G81" s="43"/>
      <c r="H81" s="43"/>
      <c r="I81" s="43"/>
      <c r="J81" s="44"/>
    </row>
    <row r="82" ht="30">
      <c r="A82" s="35" t="s">
        <v>66</v>
      </c>
      <c r="B82" s="42"/>
      <c r="C82" s="43"/>
      <c r="D82" s="43"/>
      <c r="E82" s="45" t="s">
        <v>704</v>
      </c>
      <c r="F82" s="43"/>
      <c r="G82" s="43"/>
      <c r="H82" s="43"/>
      <c r="I82" s="43"/>
      <c r="J82" s="44"/>
    </row>
    <row r="83" ht="75">
      <c r="A83" s="35" t="s">
        <v>68</v>
      </c>
      <c r="B83" s="42"/>
      <c r="C83" s="43"/>
      <c r="D83" s="43"/>
      <c r="E83" s="37" t="s">
        <v>705</v>
      </c>
      <c r="F83" s="43"/>
      <c r="G83" s="43"/>
      <c r="H83" s="43"/>
      <c r="I83" s="43"/>
      <c r="J83" s="44"/>
    </row>
    <row r="84">
      <c r="A84" s="35" t="s">
        <v>58</v>
      </c>
      <c r="B84" s="35">
        <v>20</v>
      </c>
      <c r="C84" s="36" t="s">
        <v>706</v>
      </c>
      <c r="D84" s="35" t="s">
        <v>60</v>
      </c>
      <c r="E84" s="37" t="s">
        <v>707</v>
      </c>
      <c r="F84" s="38" t="s">
        <v>124</v>
      </c>
      <c r="G84" s="39">
        <v>0.17699999999999999</v>
      </c>
      <c r="H84" s="40">
        <v>0</v>
      </c>
      <c r="I84" s="40">
        <f>ROUND(G84*H84,P4)</f>
        <v>0</v>
      </c>
      <c r="J84" s="38" t="s">
        <v>642</v>
      </c>
      <c r="O84" s="41">
        <f>I84*0.21</f>
        <v>0</v>
      </c>
      <c r="P84">
        <v>3</v>
      </c>
    </row>
    <row r="85">
      <c r="A85" s="35" t="s">
        <v>64</v>
      </c>
      <c r="B85" s="42"/>
      <c r="C85" s="43"/>
      <c r="D85" s="43"/>
      <c r="E85" s="37" t="s">
        <v>708</v>
      </c>
      <c r="F85" s="43"/>
      <c r="G85" s="43"/>
      <c r="H85" s="43"/>
      <c r="I85" s="43"/>
      <c r="J85" s="44"/>
    </row>
    <row r="86" ht="30">
      <c r="A86" s="35" t="s">
        <v>66</v>
      </c>
      <c r="B86" s="42"/>
      <c r="C86" s="43"/>
      <c r="D86" s="43"/>
      <c r="E86" s="45" t="s">
        <v>709</v>
      </c>
      <c r="F86" s="43"/>
      <c r="G86" s="43"/>
      <c r="H86" s="43"/>
      <c r="I86" s="43"/>
      <c r="J86" s="44"/>
    </row>
    <row r="87" ht="75">
      <c r="A87" s="35" t="s">
        <v>68</v>
      </c>
      <c r="B87" s="42"/>
      <c r="C87" s="43"/>
      <c r="D87" s="43"/>
      <c r="E87" s="37" t="s">
        <v>705</v>
      </c>
      <c r="F87" s="43"/>
      <c r="G87" s="43"/>
      <c r="H87" s="43"/>
      <c r="I87" s="43"/>
      <c r="J87" s="44"/>
    </row>
    <row r="88">
      <c r="A88" s="35" t="s">
        <v>58</v>
      </c>
      <c r="B88" s="35">
        <v>21</v>
      </c>
      <c r="C88" s="36" t="s">
        <v>710</v>
      </c>
      <c r="D88" s="35" t="s">
        <v>60</v>
      </c>
      <c r="E88" s="37" t="s">
        <v>711</v>
      </c>
      <c r="F88" s="38" t="s">
        <v>223</v>
      </c>
      <c r="G88" s="39">
        <v>54.200000000000003</v>
      </c>
      <c r="H88" s="40">
        <v>0</v>
      </c>
      <c r="I88" s="40">
        <f>ROUND(G88*H88,P4)</f>
        <v>0</v>
      </c>
      <c r="J88" s="38" t="s">
        <v>642</v>
      </c>
      <c r="O88" s="41">
        <f>I88*0.21</f>
        <v>0</v>
      </c>
      <c r="P88">
        <v>3</v>
      </c>
    </row>
    <row r="89" ht="45">
      <c r="A89" s="35" t="s">
        <v>64</v>
      </c>
      <c r="B89" s="42"/>
      <c r="C89" s="43"/>
      <c r="D89" s="43"/>
      <c r="E89" s="37" t="s">
        <v>712</v>
      </c>
      <c r="F89" s="43"/>
      <c r="G89" s="43"/>
      <c r="H89" s="43"/>
      <c r="I89" s="43"/>
      <c r="J89" s="44"/>
    </row>
    <row r="90" ht="60">
      <c r="A90" s="35" t="s">
        <v>66</v>
      </c>
      <c r="B90" s="42"/>
      <c r="C90" s="43"/>
      <c r="D90" s="43"/>
      <c r="E90" s="45" t="s">
        <v>713</v>
      </c>
      <c r="F90" s="43"/>
      <c r="G90" s="43"/>
      <c r="H90" s="43"/>
      <c r="I90" s="43"/>
      <c r="J90" s="44"/>
    </row>
    <row r="91" ht="75">
      <c r="A91" s="35" t="s">
        <v>68</v>
      </c>
      <c r="B91" s="42"/>
      <c r="C91" s="43"/>
      <c r="D91" s="43"/>
      <c r="E91" s="37" t="s">
        <v>714</v>
      </c>
      <c r="F91" s="43"/>
      <c r="G91" s="43"/>
      <c r="H91" s="43"/>
      <c r="I91" s="43"/>
      <c r="J91" s="44"/>
    </row>
    <row r="92">
      <c r="A92" s="35" t="s">
        <v>58</v>
      </c>
      <c r="B92" s="35">
        <v>22</v>
      </c>
      <c r="C92" s="36" t="s">
        <v>252</v>
      </c>
      <c r="D92" s="35" t="s">
        <v>60</v>
      </c>
      <c r="E92" s="37" t="s">
        <v>253</v>
      </c>
      <c r="F92" s="38" t="s">
        <v>223</v>
      </c>
      <c r="G92" s="39">
        <v>508.19999999999999</v>
      </c>
      <c r="H92" s="40">
        <v>0</v>
      </c>
      <c r="I92" s="40">
        <f>ROUND(G92*H92,P4)</f>
        <v>0</v>
      </c>
      <c r="J92" s="38" t="s">
        <v>642</v>
      </c>
      <c r="O92" s="41">
        <f>I92*0.21</f>
        <v>0</v>
      </c>
      <c r="P92">
        <v>3</v>
      </c>
    </row>
    <row r="93" ht="30">
      <c r="A93" s="35" t="s">
        <v>64</v>
      </c>
      <c r="B93" s="42"/>
      <c r="C93" s="43"/>
      <c r="D93" s="43"/>
      <c r="E93" s="37" t="s">
        <v>715</v>
      </c>
      <c r="F93" s="43"/>
      <c r="G93" s="43"/>
      <c r="H93" s="43"/>
      <c r="I93" s="43"/>
      <c r="J93" s="44"/>
    </row>
    <row r="94" ht="60">
      <c r="A94" s="35" t="s">
        <v>66</v>
      </c>
      <c r="B94" s="42"/>
      <c r="C94" s="43"/>
      <c r="D94" s="43"/>
      <c r="E94" s="45" t="s">
        <v>716</v>
      </c>
      <c r="F94" s="43"/>
      <c r="G94" s="43"/>
      <c r="H94" s="43"/>
      <c r="I94" s="43"/>
      <c r="J94" s="44"/>
    </row>
    <row r="95" ht="120">
      <c r="A95" s="35" t="s">
        <v>68</v>
      </c>
      <c r="B95" s="42"/>
      <c r="C95" s="43"/>
      <c r="D95" s="43"/>
      <c r="E95" s="37" t="s">
        <v>256</v>
      </c>
      <c r="F95" s="43"/>
      <c r="G95" s="43"/>
      <c r="H95" s="43"/>
      <c r="I95" s="43"/>
      <c r="J95" s="44"/>
    </row>
    <row r="96">
      <c r="A96" s="35" t="s">
        <v>58</v>
      </c>
      <c r="B96" s="35">
        <v>23</v>
      </c>
      <c r="C96" s="36" t="s">
        <v>717</v>
      </c>
      <c r="D96" s="35" t="s">
        <v>60</v>
      </c>
      <c r="E96" s="37" t="s">
        <v>718</v>
      </c>
      <c r="F96" s="38" t="s">
        <v>649</v>
      </c>
      <c r="G96" s="39">
        <v>3.8530000000000002</v>
      </c>
      <c r="H96" s="40">
        <v>0</v>
      </c>
      <c r="I96" s="40">
        <f>ROUND(G96*H96,P4)</f>
        <v>0</v>
      </c>
      <c r="J96" s="38" t="s">
        <v>642</v>
      </c>
      <c r="O96" s="41">
        <f>I96*0.21</f>
        <v>0</v>
      </c>
      <c r="P96">
        <v>3</v>
      </c>
    </row>
    <row r="97" ht="75">
      <c r="A97" s="35" t="s">
        <v>64</v>
      </c>
      <c r="B97" s="42"/>
      <c r="C97" s="43"/>
      <c r="D97" s="43"/>
      <c r="E97" s="37" t="s">
        <v>719</v>
      </c>
      <c r="F97" s="43"/>
      <c r="G97" s="43"/>
      <c r="H97" s="43"/>
      <c r="I97" s="43"/>
      <c r="J97" s="44"/>
    </row>
    <row r="98" ht="30">
      <c r="A98" s="35" t="s">
        <v>66</v>
      </c>
      <c r="B98" s="42"/>
      <c r="C98" s="43"/>
      <c r="D98" s="43"/>
      <c r="E98" s="45" t="s">
        <v>720</v>
      </c>
      <c r="F98" s="43"/>
      <c r="G98" s="43"/>
      <c r="H98" s="43"/>
      <c r="I98" s="43"/>
      <c r="J98" s="44"/>
    </row>
    <row r="99" ht="60">
      <c r="A99" s="35" t="s">
        <v>68</v>
      </c>
      <c r="B99" s="42"/>
      <c r="C99" s="43"/>
      <c r="D99" s="43"/>
      <c r="E99" s="37" t="s">
        <v>721</v>
      </c>
      <c r="F99" s="43"/>
      <c r="G99" s="43"/>
      <c r="H99" s="43"/>
      <c r="I99" s="43"/>
      <c r="J99" s="44"/>
    </row>
    <row r="100">
      <c r="A100" s="35" t="s">
        <v>58</v>
      </c>
      <c r="B100" s="35">
        <v>24</v>
      </c>
      <c r="C100" s="36" t="s">
        <v>722</v>
      </c>
      <c r="D100" s="35" t="s">
        <v>60</v>
      </c>
      <c r="E100" s="37" t="s">
        <v>723</v>
      </c>
      <c r="F100" s="38" t="s">
        <v>223</v>
      </c>
      <c r="G100" s="39">
        <v>60</v>
      </c>
      <c r="H100" s="40">
        <v>0</v>
      </c>
      <c r="I100" s="40">
        <f>ROUND(G100*H100,P4)</f>
        <v>0</v>
      </c>
      <c r="J100" s="38" t="s">
        <v>642</v>
      </c>
      <c r="O100" s="41">
        <f>I100*0.21</f>
        <v>0</v>
      </c>
      <c r="P100">
        <v>3</v>
      </c>
    </row>
    <row r="101">
      <c r="A101" s="35" t="s">
        <v>64</v>
      </c>
      <c r="B101" s="42"/>
      <c r="C101" s="43"/>
      <c r="D101" s="43"/>
      <c r="E101" s="37" t="s">
        <v>724</v>
      </c>
      <c r="F101" s="43"/>
      <c r="G101" s="43"/>
      <c r="H101" s="43"/>
      <c r="I101" s="43"/>
      <c r="J101" s="44"/>
    </row>
    <row r="102">
      <c r="A102" s="35" t="s">
        <v>66</v>
      </c>
      <c r="B102" s="42"/>
      <c r="C102" s="43"/>
      <c r="D102" s="43"/>
      <c r="E102" s="45" t="s">
        <v>725</v>
      </c>
      <c r="F102" s="43"/>
      <c r="G102" s="43"/>
      <c r="H102" s="43"/>
      <c r="I102" s="43"/>
      <c r="J102" s="44"/>
    </row>
    <row r="103" ht="30">
      <c r="A103" s="35" t="s">
        <v>68</v>
      </c>
      <c r="B103" s="42"/>
      <c r="C103" s="43"/>
      <c r="D103" s="43"/>
      <c r="E103" s="37" t="s">
        <v>726</v>
      </c>
      <c r="F103" s="43"/>
      <c r="G103" s="43"/>
      <c r="H103" s="43"/>
      <c r="I103" s="43"/>
      <c r="J103" s="44"/>
    </row>
    <row r="104">
      <c r="A104" s="35" t="s">
        <v>58</v>
      </c>
      <c r="B104" s="35">
        <v>25</v>
      </c>
      <c r="C104" s="36" t="s">
        <v>727</v>
      </c>
      <c r="D104" s="35" t="s">
        <v>60</v>
      </c>
      <c r="E104" s="37" t="s">
        <v>728</v>
      </c>
      <c r="F104" s="38" t="s">
        <v>160</v>
      </c>
      <c r="G104" s="39">
        <v>306</v>
      </c>
      <c r="H104" s="40">
        <v>0</v>
      </c>
      <c r="I104" s="40">
        <f>ROUND(G104*H104,P4)</f>
        <v>0</v>
      </c>
      <c r="J104" s="38" t="s">
        <v>642</v>
      </c>
      <c r="O104" s="41">
        <f>I104*0.21</f>
        <v>0</v>
      </c>
      <c r="P104">
        <v>3</v>
      </c>
    </row>
    <row r="105" ht="30">
      <c r="A105" s="35" t="s">
        <v>64</v>
      </c>
      <c r="B105" s="42"/>
      <c r="C105" s="43"/>
      <c r="D105" s="43"/>
      <c r="E105" s="37" t="s">
        <v>729</v>
      </c>
      <c r="F105" s="43"/>
      <c r="G105" s="43"/>
      <c r="H105" s="43"/>
      <c r="I105" s="43"/>
      <c r="J105" s="44"/>
    </row>
    <row r="106" ht="30">
      <c r="A106" s="35" t="s">
        <v>66</v>
      </c>
      <c r="B106" s="42"/>
      <c r="C106" s="43"/>
      <c r="D106" s="43"/>
      <c r="E106" s="45" t="s">
        <v>730</v>
      </c>
      <c r="F106" s="43"/>
      <c r="G106" s="43"/>
      <c r="H106" s="43"/>
      <c r="I106" s="43"/>
      <c r="J106" s="44"/>
    </row>
    <row r="107" ht="75">
      <c r="A107" s="35" t="s">
        <v>68</v>
      </c>
      <c r="B107" s="42"/>
      <c r="C107" s="43"/>
      <c r="D107" s="43"/>
      <c r="E107" s="37" t="s">
        <v>731</v>
      </c>
      <c r="F107" s="43"/>
      <c r="G107" s="43"/>
      <c r="H107" s="43"/>
      <c r="I107" s="43"/>
      <c r="J107" s="44"/>
    </row>
    <row r="108">
      <c r="A108" s="35" t="s">
        <v>58</v>
      </c>
      <c r="B108" s="35">
        <v>26</v>
      </c>
      <c r="C108" s="36" t="s">
        <v>732</v>
      </c>
      <c r="D108" s="35" t="s">
        <v>60</v>
      </c>
      <c r="E108" s="37" t="s">
        <v>733</v>
      </c>
      <c r="F108" s="38" t="s">
        <v>223</v>
      </c>
      <c r="G108" s="39">
        <v>528</v>
      </c>
      <c r="H108" s="40">
        <v>0</v>
      </c>
      <c r="I108" s="40">
        <f>ROUND(G108*H108,P4)</f>
        <v>0</v>
      </c>
      <c r="J108" s="38" t="s">
        <v>642</v>
      </c>
      <c r="O108" s="41">
        <f>I108*0.21</f>
        <v>0</v>
      </c>
      <c r="P108">
        <v>3</v>
      </c>
    </row>
    <row r="109" ht="45">
      <c r="A109" s="35" t="s">
        <v>64</v>
      </c>
      <c r="B109" s="42"/>
      <c r="C109" s="43"/>
      <c r="D109" s="43"/>
      <c r="E109" s="37" t="s">
        <v>734</v>
      </c>
      <c r="F109" s="43"/>
      <c r="G109" s="43"/>
      <c r="H109" s="43"/>
      <c r="I109" s="43"/>
      <c r="J109" s="44"/>
    </row>
    <row r="110" ht="45">
      <c r="A110" s="35" t="s">
        <v>66</v>
      </c>
      <c r="B110" s="42"/>
      <c r="C110" s="43"/>
      <c r="D110" s="43"/>
      <c r="E110" s="45" t="s">
        <v>735</v>
      </c>
      <c r="F110" s="43"/>
      <c r="G110" s="43"/>
      <c r="H110" s="43"/>
      <c r="I110" s="43"/>
      <c r="J110" s="44"/>
    </row>
    <row r="111" ht="409.5">
      <c r="A111" s="35" t="s">
        <v>68</v>
      </c>
      <c r="B111" s="42"/>
      <c r="C111" s="43"/>
      <c r="D111" s="43"/>
      <c r="E111" s="37" t="s">
        <v>736</v>
      </c>
      <c r="F111" s="43"/>
      <c r="G111" s="43"/>
      <c r="H111" s="43"/>
      <c r="I111" s="43"/>
      <c r="J111" s="44"/>
    </row>
    <row r="112">
      <c r="A112" s="35" t="s">
        <v>58</v>
      </c>
      <c r="B112" s="35">
        <v>27</v>
      </c>
      <c r="C112" s="36" t="s">
        <v>737</v>
      </c>
      <c r="D112" s="35" t="s">
        <v>60</v>
      </c>
      <c r="E112" s="37" t="s">
        <v>738</v>
      </c>
      <c r="F112" s="38" t="s">
        <v>223</v>
      </c>
      <c r="G112" s="39">
        <v>528</v>
      </c>
      <c r="H112" s="40">
        <v>0</v>
      </c>
      <c r="I112" s="40">
        <f>ROUND(G112*H112,P4)</f>
        <v>0</v>
      </c>
      <c r="J112" s="38" t="s">
        <v>642</v>
      </c>
      <c r="O112" s="41">
        <f>I112*0.21</f>
        <v>0</v>
      </c>
      <c r="P112">
        <v>3</v>
      </c>
    </row>
    <row r="113">
      <c r="A113" s="35" t="s">
        <v>64</v>
      </c>
      <c r="B113" s="42"/>
      <c r="C113" s="43"/>
      <c r="D113" s="43"/>
      <c r="E113" s="37" t="s">
        <v>739</v>
      </c>
      <c r="F113" s="43"/>
      <c r="G113" s="43"/>
      <c r="H113" s="43"/>
      <c r="I113" s="43"/>
      <c r="J113" s="44"/>
    </row>
    <row r="114">
      <c r="A114" s="35" t="s">
        <v>66</v>
      </c>
      <c r="B114" s="42"/>
      <c r="C114" s="43"/>
      <c r="D114" s="43"/>
      <c r="E114" s="45" t="s">
        <v>740</v>
      </c>
      <c r="F114" s="43"/>
      <c r="G114" s="43"/>
      <c r="H114" s="43"/>
      <c r="I114" s="43"/>
      <c r="J114" s="44"/>
    </row>
    <row r="115">
      <c r="A115" s="35" t="s">
        <v>68</v>
      </c>
      <c r="B115" s="42"/>
      <c r="C115" s="43"/>
      <c r="D115" s="43"/>
      <c r="E115" s="37" t="s">
        <v>741</v>
      </c>
      <c r="F115" s="43"/>
      <c r="G115" s="43"/>
      <c r="H115" s="43"/>
      <c r="I115" s="43"/>
      <c r="J115" s="44"/>
    </row>
    <row r="116" ht="30">
      <c r="A116" s="35" t="s">
        <v>58</v>
      </c>
      <c r="B116" s="35">
        <v>28</v>
      </c>
      <c r="C116" s="36" t="s">
        <v>742</v>
      </c>
      <c r="D116" s="35" t="s">
        <v>60</v>
      </c>
      <c r="E116" s="37" t="s">
        <v>743</v>
      </c>
      <c r="F116" s="38" t="s">
        <v>160</v>
      </c>
      <c r="G116" s="39">
        <v>566</v>
      </c>
      <c r="H116" s="40">
        <v>0</v>
      </c>
      <c r="I116" s="40">
        <f>ROUND(G116*H116,P4)</f>
        <v>0</v>
      </c>
      <c r="J116" s="38" t="s">
        <v>642</v>
      </c>
      <c r="O116" s="41">
        <f>I116*0.21</f>
        <v>0</v>
      </c>
      <c r="P116">
        <v>3</v>
      </c>
    </row>
    <row r="117" ht="45">
      <c r="A117" s="35" t="s">
        <v>64</v>
      </c>
      <c r="B117" s="42"/>
      <c r="C117" s="43"/>
      <c r="D117" s="43"/>
      <c r="E117" s="37" t="s">
        <v>744</v>
      </c>
      <c r="F117" s="43"/>
      <c r="G117" s="43"/>
      <c r="H117" s="43"/>
      <c r="I117" s="43"/>
      <c r="J117" s="44"/>
    </row>
    <row r="118" ht="105">
      <c r="A118" s="35" t="s">
        <v>66</v>
      </c>
      <c r="B118" s="42"/>
      <c r="C118" s="43"/>
      <c r="D118" s="43"/>
      <c r="E118" s="45" t="s">
        <v>745</v>
      </c>
      <c r="F118" s="43"/>
      <c r="G118" s="43"/>
      <c r="H118" s="43"/>
      <c r="I118" s="43"/>
      <c r="J118" s="44"/>
    </row>
    <row r="119" ht="75">
      <c r="A119" s="35" t="s">
        <v>68</v>
      </c>
      <c r="B119" s="42"/>
      <c r="C119" s="43"/>
      <c r="D119" s="43"/>
      <c r="E119" s="37" t="s">
        <v>746</v>
      </c>
      <c r="F119" s="43"/>
      <c r="G119" s="43"/>
      <c r="H119" s="43"/>
      <c r="I119" s="43"/>
      <c r="J119" s="44"/>
    </row>
    <row r="120" ht="30">
      <c r="A120" s="35" t="s">
        <v>58</v>
      </c>
      <c r="B120" s="35">
        <v>29</v>
      </c>
      <c r="C120" s="36" t="s">
        <v>747</v>
      </c>
      <c r="D120" s="35" t="s">
        <v>60</v>
      </c>
      <c r="E120" s="37" t="s">
        <v>748</v>
      </c>
      <c r="F120" s="38" t="s">
        <v>160</v>
      </c>
      <c r="G120" s="39">
        <v>116</v>
      </c>
      <c r="H120" s="40">
        <v>0</v>
      </c>
      <c r="I120" s="40">
        <f>ROUND(G120*H120,P4)</f>
        <v>0</v>
      </c>
      <c r="J120" s="38" t="s">
        <v>642</v>
      </c>
      <c r="O120" s="41">
        <f>I120*0.21</f>
        <v>0</v>
      </c>
      <c r="P120">
        <v>3</v>
      </c>
    </row>
    <row r="121" ht="45">
      <c r="A121" s="35" t="s">
        <v>64</v>
      </c>
      <c r="B121" s="42"/>
      <c r="C121" s="43"/>
      <c r="D121" s="43"/>
      <c r="E121" s="37" t="s">
        <v>744</v>
      </c>
      <c r="F121" s="43"/>
      <c r="G121" s="43"/>
      <c r="H121" s="43"/>
      <c r="I121" s="43"/>
      <c r="J121" s="44"/>
    </row>
    <row r="122" ht="75">
      <c r="A122" s="35" t="s">
        <v>66</v>
      </c>
      <c r="B122" s="42"/>
      <c r="C122" s="43"/>
      <c r="D122" s="43"/>
      <c r="E122" s="45" t="s">
        <v>749</v>
      </c>
      <c r="F122" s="43"/>
      <c r="G122" s="43"/>
      <c r="H122" s="43"/>
      <c r="I122" s="43"/>
      <c r="J122" s="44"/>
    </row>
    <row r="123" ht="75">
      <c r="A123" s="35" t="s">
        <v>68</v>
      </c>
      <c r="B123" s="42"/>
      <c r="C123" s="43"/>
      <c r="D123" s="43"/>
      <c r="E123" s="37" t="s">
        <v>746</v>
      </c>
      <c r="F123" s="43"/>
      <c r="G123" s="43"/>
      <c r="H123" s="43"/>
      <c r="I123" s="43"/>
      <c r="J123" s="44"/>
    </row>
    <row r="124">
      <c r="A124" s="35" t="s">
        <v>58</v>
      </c>
      <c r="B124" s="35">
        <v>30</v>
      </c>
      <c r="C124" s="36" t="s">
        <v>750</v>
      </c>
      <c r="D124" s="35" t="s">
        <v>60</v>
      </c>
      <c r="E124" s="37" t="s">
        <v>751</v>
      </c>
      <c r="F124" s="38" t="s">
        <v>160</v>
      </c>
      <c r="G124" s="39">
        <v>72</v>
      </c>
      <c r="H124" s="40">
        <v>0</v>
      </c>
      <c r="I124" s="40">
        <f>ROUND(G124*H124,P4)</f>
        <v>0</v>
      </c>
      <c r="J124" s="38" t="s">
        <v>642</v>
      </c>
      <c r="O124" s="41">
        <f>I124*0.21</f>
        <v>0</v>
      </c>
      <c r="P124">
        <v>3</v>
      </c>
    </row>
    <row r="125">
      <c r="A125" s="35" t="s">
        <v>64</v>
      </c>
      <c r="B125" s="42"/>
      <c r="C125" s="43"/>
      <c r="D125" s="43"/>
      <c r="E125" s="37" t="s">
        <v>752</v>
      </c>
      <c r="F125" s="43"/>
      <c r="G125" s="43"/>
      <c r="H125" s="43"/>
      <c r="I125" s="43"/>
      <c r="J125" s="44"/>
    </row>
    <row r="126" ht="30">
      <c r="A126" s="35" t="s">
        <v>66</v>
      </c>
      <c r="B126" s="42"/>
      <c r="C126" s="43"/>
      <c r="D126" s="43"/>
      <c r="E126" s="45" t="s">
        <v>753</v>
      </c>
      <c r="F126" s="43"/>
      <c r="G126" s="43"/>
      <c r="H126" s="43"/>
      <c r="I126" s="43"/>
      <c r="J126" s="44"/>
    </row>
    <row r="127" ht="75">
      <c r="A127" s="35" t="s">
        <v>68</v>
      </c>
      <c r="B127" s="42"/>
      <c r="C127" s="43"/>
      <c r="D127" s="43"/>
      <c r="E127" s="37" t="s">
        <v>746</v>
      </c>
      <c r="F127" s="43"/>
      <c r="G127" s="43"/>
      <c r="H127" s="43"/>
      <c r="I127" s="43"/>
      <c r="J127" s="44"/>
    </row>
    <row r="128">
      <c r="A128" s="35" t="s">
        <v>58</v>
      </c>
      <c r="B128" s="35">
        <v>31</v>
      </c>
      <c r="C128" s="36" t="s">
        <v>754</v>
      </c>
      <c r="D128" s="35" t="s">
        <v>60</v>
      </c>
      <c r="E128" s="37" t="s">
        <v>755</v>
      </c>
      <c r="F128" s="38" t="s">
        <v>124</v>
      </c>
      <c r="G128" s="39">
        <v>53.249000000000002</v>
      </c>
      <c r="H128" s="40">
        <v>0</v>
      </c>
      <c r="I128" s="40">
        <f>ROUND(G128*H128,P4)</f>
        <v>0</v>
      </c>
      <c r="J128" s="38" t="s">
        <v>642</v>
      </c>
      <c r="O128" s="41">
        <f>I128*0.21</f>
        <v>0</v>
      </c>
      <c r="P128">
        <v>3</v>
      </c>
    </row>
    <row r="129">
      <c r="A129" s="35" t="s">
        <v>64</v>
      </c>
      <c r="B129" s="42"/>
      <c r="C129" s="43"/>
      <c r="D129" s="43"/>
      <c r="E129" s="37" t="s">
        <v>756</v>
      </c>
      <c r="F129" s="43"/>
      <c r="G129" s="43"/>
      <c r="H129" s="43"/>
      <c r="I129" s="43"/>
      <c r="J129" s="44"/>
    </row>
    <row r="130" ht="75">
      <c r="A130" s="35" t="s">
        <v>66</v>
      </c>
      <c r="B130" s="42"/>
      <c r="C130" s="43"/>
      <c r="D130" s="43"/>
      <c r="E130" s="45" t="s">
        <v>757</v>
      </c>
      <c r="F130" s="43"/>
      <c r="G130" s="43"/>
      <c r="H130" s="43"/>
      <c r="I130" s="43"/>
      <c r="J130" s="44"/>
    </row>
    <row r="131" ht="409.5">
      <c r="A131" s="35" t="s">
        <v>68</v>
      </c>
      <c r="B131" s="42"/>
      <c r="C131" s="43"/>
      <c r="D131" s="43"/>
      <c r="E131" s="37" t="s">
        <v>758</v>
      </c>
      <c r="F131" s="43"/>
      <c r="G131" s="43"/>
      <c r="H131" s="43"/>
      <c r="I131" s="43"/>
      <c r="J131" s="44"/>
    </row>
    <row r="132">
      <c r="A132" s="35" t="s">
        <v>58</v>
      </c>
      <c r="B132" s="35">
        <v>32</v>
      </c>
      <c r="C132" s="36" t="s">
        <v>759</v>
      </c>
      <c r="D132" s="35" t="s">
        <v>60</v>
      </c>
      <c r="E132" s="37" t="s">
        <v>760</v>
      </c>
      <c r="F132" s="38" t="s">
        <v>649</v>
      </c>
      <c r="G132" s="39">
        <v>7.9870000000000001</v>
      </c>
      <c r="H132" s="40">
        <v>0</v>
      </c>
      <c r="I132" s="40">
        <f>ROUND(G132*H132,P4)</f>
        <v>0</v>
      </c>
      <c r="J132" s="38" t="s">
        <v>642</v>
      </c>
      <c r="O132" s="41">
        <f>I132*0.21</f>
        <v>0</v>
      </c>
      <c r="P132">
        <v>3</v>
      </c>
    </row>
    <row r="133" ht="30">
      <c r="A133" s="35" t="s">
        <v>64</v>
      </c>
      <c r="B133" s="42"/>
      <c r="C133" s="43"/>
      <c r="D133" s="43"/>
      <c r="E133" s="37" t="s">
        <v>761</v>
      </c>
      <c r="F133" s="43"/>
      <c r="G133" s="43"/>
      <c r="H133" s="43"/>
      <c r="I133" s="43"/>
      <c r="J133" s="44"/>
    </row>
    <row r="134" ht="30">
      <c r="A134" s="35" t="s">
        <v>66</v>
      </c>
      <c r="B134" s="42"/>
      <c r="C134" s="43"/>
      <c r="D134" s="43"/>
      <c r="E134" s="45" t="s">
        <v>762</v>
      </c>
      <c r="F134" s="43"/>
      <c r="G134" s="43"/>
      <c r="H134" s="43"/>
      <c r="I134" s="43"/>
      <c r="J134" s="44"/>
    </row>
    <row r="135" ht="330">
      <c r="A135" s="35" t="s">
        <v>68</v>
      </c>
      <c r="B135" s="42"/>
      <c r="C135" s="43"/>
      <c r="D135" s="43"/>
      <c r="E135" s="37" t="s">
        <v>763</v>
      </c>
      <c r="F135" s="43"/>
      <c r="G135" s="43"/>
      <c r="H135" s="43"/>
      <c r="I135" s="43"/>
      <c r="J135" s="44"/>
    </row>
    <row r="136">
      <c r="A136" s="35" t="s">
        <v>58</v>
      </c>
      <c r="B136" s="35">
        <v>33</v>
      </c>
      <c r="C136" s="36" t="s">
        <v>764</v>
      </c>
      <c r="D136" s="35" t="s">
        <v>60</v>
      </c>
      <c r="E136" s="37" t="s">
        <v>765</v>
      </c>
      <c r="F136" s="38" t="s">
        <v>114</v>
      </c>
      <c r="G136" s="39">
        <v>32</v>
      </c>
      <c r="H136" s="40">
        <v>0</v>
      </c>
      <c r="I136" s="40">
        <f>ROUND(G136*H136,P4)</f>
        <v>0</v>
      </c>
      <c r="J136" s="38" t="s">
        <v>642</v>
      </c>
      <c r="O136" s="41">
        <f>I136*0.21</f>
        <v>0</v>
      </c>
      <c r="P136">
        <v>3</v>
      </c>
    </row>
    <row r="137" ht="30">
      <c r="A137" s="35" t="s">
        <v>64</v>
      </c>
      <c r="B137" s="42"/>
      <c r="C137" s="43"/>
      <c r="D137" s="43"/>
      <c r="E137" s="37" t="s">
        <v>766</v>
      </c>
      <c r="F137" s="43"/>
      <c r="G137" s="43"/>
      <c r="H137" s="43"/>
      <c r="I137" s="43"/>
      <c r="J137" s="44"/>
    </row>
    <row r="138" ht="30">
      <c r="A138" s="35" t="s">
        <v>66</v>
      </c>
      <c r="B138" s="42"/>
      <c r="C138" s="43"/>
      <c r="D138" s="43"/>
      <c r="E138" s="45" t="s">
        <v>767</v>
      </c>
      <c r="F138" s="43"/>
      <c r="G138" s="43"/>
      <c r="H138" s="43"/>
      <c r="I138" s="43"/>
      <c r="J138" s="44"/>
    </row>
    <row r="139" ht="60">
      <c r="A139" s="35" t="s">
        <v>68</v>
      </c>
      <c r="B139" s="42"/>
      <c r="C139" s="43"/>
      <c r="D139" s="43"/>
      <c r="E139" s="37" t="s">
        <v>768</v>
      </c>
      <c r="F139" s="43"/>
      <c r="G139" s="43"/>
      <c r="H139" s="43"/>
      <c r="I139" s="43"/>
      <c r="J139" s="44"/>
    </row>
    <row r="140">
      <c r="A140" s="35" t="s">
        <v>58</v>
      </c>
      <c r="B140" s="35">
        <v>34</v>
      </c>
      <c r="C140" s="36" t="s">
        <v>769</v>
      </c>
      <c r="D140" s="35" t="s">
        <v>60</v>
      </c>
      <c r="E140" s="37" t="s">
        <v>770</v>
      </c>
      <c r="F140" s="38" t="s">
        <v>160</v>
      </c>
      <c r="G140" s="39">
        <v>64</v>
      </c>
      <c r="H140" s="40">
        <v>0</v>
      </c>
      <c r="I140" s="40">
        <f>ROUND(G140*H140,P4)</f>
        <v>0</v>
      </c>
      <c r="J140" s="38" t="s">
        <v>642</v>
      </c>
      <c r="O140" s="41">
        <f>I140*0.21</f>
        <v>0</v>
      </c>
      <c r="P140">
        <v>3</v>
      </c>
    </row>
    <row r="141">
      <c r="A141" s="35" t="s">
        <v>64</v>
      </c>
      <c r="B141" s="42"/>
      <c r="C141" s="43"/>
      <c r="D141" s="43"/>
      <c r="E141" s="37" t="s">
        <v>771</v>
      </c>
      <c r="F141" s="43"/>
      <c r="G141" s="43"/>
      <c r="H141" s="43"/>
      <c r="I141" s="43"/>
      <c r="J141" s="44"/>
    </row>
    <row r="142">
      <c r="A142" s="35" t="s">
        <v>66</v>
      </c>
      <c r="B142" s="42"/>
      <c r="C142" s="43"/>
      <c r="D142" s="43"/>
      <c r="E142" s="45" t="s">
        <v>772</v>
      </c>
      <c r="F142" s="43"/>
      <c r="G142" s="43"/>
      <c r="H142" s="43"/>
      <c r="I142" s="43"/>
      <c r="J142" s="44"/>
    </row>
    <row r="143" ht="45">
      <c r="A143" s="35" t="s">
        <v>68</v>
      </c>
      <c r="B143" s="42"/>
      <c r="C143" s="43"/>
      <c r="D143" s="43"/>
      <c r="E143" s="37" t="s">
        <v>773</v>
      </c>
      <c r="F143" s="43"/>
      <c r="G143" s="43"/>
      <c r="H143" s="43"/>
      <c r="I143" s="43"/>
      <c r="J143" s="44"/>
    </row>
    <row r="144">
      <c r="A144" s="35" t="s">
        <v>58</v>
      </c>
      <c r="B144" s="35">
        <v>35</v>
      </c>
      <c r="C144" s="36" t="s">
        <v>774</v>
      </c>
      <c r="D144" s="35" t="s">
        <v>60</v>
      </c>
      <c r="E144" s="37" t="s">
        <v>775</v>
      </c>
      <c r="F144" s="38" t="s">
        <v>223</v>
      </c>
      <c r="G144" s="39">
        <v>75.599999999999994</v>
      </c>
      <c r="H144" s="40">
        <v>0</v>
      </c>
      <c r="I144" s="40">
        <f>ROUND(G144*H144,P4)</f>
        <v>0</v>
      </c>
      <c r="J144" s="38" t="s">
        <v>642</v>
      </c>
      <c r="O144" s="41">
        <f>I144*0.21</f>
        <v>0</v>
      </c>
      <c r="P144">
        <v>3</v>
      </c>
    </row>
    <row r="145">
      <c r="A145" s="35" t="s">
        <v>64</v>
      </c>
      <c r="B145" s="42"/>
      <c r="C145" s="43"/>
      <c r="D145" s="43"/>
      <c r="E145" s="37" t="s">
        <v>776</v>
      </c>
      <c r="F145" s="43"/>
      <c r="G145" s="43"/>
      <c r="H145" s="43"/>
      <c r="I145" s="43"/>
      <c r="J145" s="44"/>
    </row>
    <row r="146" ht="30">
      <c r="A146" s="35" t="s">
        <v>66</v>
      </c>
      <c r="B146" s="42"/>
      <c r="C146" s="43"/>
      <c r="D146" s="43"/>
      <c r="E146" s="45" t="s">
        <v>777</v>
      </c>
      <c r="F146" s="43"/>
      <c r="G146" s="43"/>
      <c r="H146" s="43"/>
      <c r="I146" s="43"/>
      <c r="J146" s="44"/>
    </row>
    <row r="147" ht="120">
      <c r="A147" s="35" t="s">
        <v>68</v>
      </c>
      <c r="B147" s="42"/>
      <c r="C147" s="43"/>
      <c r="D147" s="43"/>
      <c r="E147" s="37" t="s">
        <v>778</v>
      </c>
      <c r="F147" s="43"/>
      <c r="G147" s="43"/>
      <c r="H147" s="43"/>
      <c r="I147" s="43"/>
      <c r="J147" s="44"/>
    </row>
    <row r="148">
      <c r="A148" s="29" t="s">
        <v>55</v>
      </c>
      <c r="B148" s="30"/>
      <c r="C148" s="31" t="s">
        <v>779</v>
      </c>
      <c r="D148" s="32"/>
      <c r="E148" s="29" t="s">
        <v>780</v>
      </c>
      <c r="F148" s="32"/>
      <c r="G148" s="32"/>
      <c r="H148" s="32"/>
      <c r="I148" s="33">
        <f>SUMIFS(I149:I172,A149:A172,"P")</f>
        <v>0</v>
      </c>
      <c r="J148" s="34"/>
    </row>
    <row r="149">
      <c r="A149" s="35" t="s">
        <v>58</v>
      </c>
      <c r="B149" s="35">
        <v>36</v>
      </c>
      <c r="C149" s="36" t="s">
        <v>781</v>
      </c>
      <c r="D149" s="35" t="s">
        <v>60</v>
      </c>
      <c r="E149" s="37" t="s">
        <v>782</v>
      </c>
      <c r="F149" s="38" t="s">
        <v>783</v>
      </c>
      <c r="G149" s="39">
        <v>318</v>
      </c>
      <c r="H149" s="40">
        <v>0</v>
      </c>
      <c r="I149" s="40">
        <f>ROUND(G149*H149,P4)</f>
        <v>0</v>
      </c>
      <c r="J149" s="38" t="s">
        <v>642</v>
      </c>
      <c r="O149" s="41">
        <f>I149*0.21</f>
        <v>0</v>
      </c>
      <c r="P149">
        <v>3</v>
      </c>
    </row>
    <row r="150" ht="30">
      <c r="A150" s="35" t="s">
        <v>64</v>
      </c>
      <c r="B150" s="42"/>
      <c r="C150" s="43"/>
      <c r="D150" s="43"/>
      <c r="E150" s="37" t="s">
        <v>784</v>
      </c>
      <c r="F150" s="43"/>
      <c r="G150" s="43"/>
      <c r="H150" s="43"/>
      <c r="I150" s="43"/>
      <c r="J150" s="44"/>
    </row>
    <row r="151" ht="60">
      <c r="A151" s="35" t="s">
        <v>66</v>
      </c>
      <c r="B151" s="42"/>
      <c r="C151" s="43"/>
      <c r="D151" s="43"/>
      <c r="E151" s="45" t="s">
        <v>785</v>
      </c>
      <c r="F151" s="43"/>
      <c r="G151" s="43"/>
      <c r="H151" s="43"/>
      <c r="I151" s="43"/>
      <c r="J151" s="44"/>
    </row>
    <row r="152" ht="45">
      <c r="A152" s="35" t="s">
        <v>68</v>
      </c>
      <c r="B152" s="42"/>
      <c r="C152" s="43"/>
      <c r="D152" s="43"/>
      <c r="E152" s="37" t="s">
        <v>786</v>
      </c>
      <c r="F152" s="43"/>
      <c r="G152" s="43"/>
      <c r="H152" s="43"/>
      <c r="I152" s="43"/>
      <c r="J152" s="44"/>
    </row>
    <row r="153">
      <c r="A153" s="35" t="s">
        <v>58</v>
      </c>
      <c r="B153" s="35">
        <v>37</v>
      </c>
      <c r="C153" s="36" t="s">
        <v>787</v>
      </c>
      <c r="D153" s="35" t="s">
        <v>60</v>
      </c>
      <c r="E153" s="37" t="s">
        <v>788</v>
      </c>
      <c r="F153" s="38" t="s">
        <v>124</v>
      </c>
      <c r="G153" s="39">
        <v>20.091999999999999</v>
      </c>
      <c r="H153" s="40">
        <v>0</v>
      </c>
      <c r="I153" s="40">
        <f>ROUND(G153*H153,P4)</f>
        <v>0</v>
      </c>
      <c r="J153" s="38" t="s">
        <v>642</v>
      </c>
      <c r="O153" s="41">
        <f>I153*0.21</f>
        <v>0</v>
      </c>
      <c r="P153">
        <v>3</v>
      </c>
    </row>
    <row r="154">
      <c r="A154" s="35" t="s">
        <v>64</v>
      </c>
      <c r="B154" s="42"/>
      <c r="C154" s="43"/>
      <c r="D154" s="43"/>
      <c r="E154" s="37" t="s">
        <v>789</v>
      </c>
      <c r="F154" s="43"/>
      <c r="G154" s="43"/>
      <c r="H154" s="43"/>
      <c r="I154" s="43"/>
      <c r="J154" s="44"/>
    </row>
    <row r="155" ht="60">
      <c r="A155" s="35" t="s">
        <v>66</v>
      </c>
      <c r="B155" s="42"/>
      <c r="C155" s="43"/>
      <c r="D155" s="43"/>
      <c r="E155" s="45" t="s">
        <v>790</v>
      </c>
      <c r="F155" s="43"/>
      <c r="G155" s="43"/>
      <c r="H155" s="43"/>
      <c r="I155" s="43"/>
      <c r="J155" s="44"/>
    </row>
    <row r="156" ht="409.5">
      <c r="A156" s="35" t="s">
        <v>68</v>
      </c>
      <c r="B156" s="42"/>
      <c r="C156" s="43"/>
      <c r="D156" s="43"/>
      <c r="E156" s="37" t="s">
        <v>791</v>
      </c>
      <c r="F156" s="43"/>
      <c r="G156" s="43"/>
      <c r="H156" s="43"/>
      <c r="I156" s="43"/>
      <c r="J156" s="44"/>
    </row>
    <row r="157">
      <c r="A157" s="35" t="s">
        <v>58</v>
      </c>
      <c r="B157" s="35">
        <v>38</v>
      </c>
      <c r="C157" s="36" t="s">
        <v>792</v>
      </c>
      <c r="D157" s="35" t="s">
        <v>60</v>
      </c>
      <c r="E157" s="37" t="s">
        <v>793</v>
      </c>
      <c r="F157" s="38" t="s">
        <v>649</v>
      </c>
      <c r="G157" s="39">
        <v>3.617</v>
      </c>
      <c r="H157" s="40">
        <v>0</v>
      </c>
      <c r="I157" s="40">
        <f>ROUND(G157*H157,P4)</f>
        <v>0</v>
      </c>
      <c r="J157" s="38" t="s">
        <v>642</v>
      </c>
      <c r="O157" s="41">
        <f>I157*0.21</f>
        <v>0</v>
      </c>
      <c r="P157">
        <v>3</v>
      </c>
    </row>
    <row r="158">
      <c r="A158" s="35" t="s">
        <v>64</v>
      </c>
      <c r="B158" s="42"/>
      <c r="C158" s="43"/>
      <c r="D158" s="43"/>
      <c r="E158" s="49" t="s">
        <v>60</v>
      </c>
      <c r="F158" s="43"/>
      <c r="G158" s="43"/>
      <c r="H158" s="43"/>
      <c r="I158" s="43"/>
      <c r="J158" s="44"/>
    </row>
    <row r="159" ht="30">
      <c r="A159" s="35" t="s">
        <v>66</v>
      </c>
      <c r="B159" s="42"/>
      <c r="C159" s="43"/>
      <c r="D159" s="43"/>
      <c r="E159" s="45" t="s">
        <v>794</v>
      </c>
      <c r="F159" s="43"/>
      <c r="G159" s="43"/>
      <c r="H159" s="43"/>
      <c r="I159" s="43"/>
      <c r="J159" s="44"/>
    </row>
    <row r="160" ht="300">
      <c r="A160" s="35" t="s">
        <v>68</v>
      </c>
      <c r="B160" s="42"/>
      <c r="C160" s="43"/>
      <c r="D160" s="43"/>
      <c r="E160" s="37" t="s">
        <v>795</v>
      </c>
      <c r="F160" s="43"/>
      <c r="G160" s="43"/>
      <c r="H160" s="43"/>
      <c r="I160" s="43"/>
      <c r="J160" s="44"/>
    </row>
    <row r="161">
      <c r="A161" s="35" t="s">
        <v>58</v>
      </c>
      <c r="B161" s="35">
        <v>39</v>
      </c>
      <c r="C161" s="36" t="s">
        <v>796</v>
      </c>
      <c r="D161" s="35" t="s">
        <v>60</v>
      </c>
      <c r="E161" s="37" t="s">
        <v>797</v>
      </c>
      <c r="F161" s="38" t="s">
        <v>124</v>
      </c>
      <c r="G161" s="39">
        <v>4.6799999999999997</v>
      </c>
      <c r="H161" s="40">
        <v>0</v>
      </c>
      <c r="I161" s="40">
        <f>ROUND(G161*H161,P4)</f>
        <v>0</v>
      </c>
      <c r="J161" s="38" t="s">
        <v>642</v>
      </c>
      <c r="O161" s="41">
        <f>I161*0.21</f>
        <v>0</v>
      </c>
      <c r="P161">
        <v>3</v>
      </c>
    </row>
    <row r="162" ht="60">
      <c r="A162" s="35" t="s">
        <v>64</v>
      </c>
      <c r="B162" s="42"/>
      <c r="C162" s="43"/>
      <c r="D162" s="43"/>
      <c r="E162" s="37" t="s">
        <v>798</v>
      </c>
      <c r="F162" s="43"/>
      <c r="G162" s="43"/>
      <c r="H162" s="43"/>
      <c r="I162" s="43"/>
      <c r="J162" s="44"/>
    </row>
    <row r="163" ht="30">
      <c r="A163" s="35" t="s">
        <v>66</v>
      </c>
      <c r="B163" s="42"/>
      <c r="C163" s="43"/>
      <c r="D163" s="43"/>
      <c r="E163" s="45" t="s">
        <v>799</v>
      </c>
      <c r="F163" s="43"/>
      <c r="G163" s="43"/>
      <c r="H163" s="43"/>
      <c r="I163" s="43"/>
      <c r="J163" s="44"/>
    </row>
    <row r="164" ht="30">
      <c r="A164" s="35" t="s">
        <v>68</v>
      </c>
      <c r="B164" s="42"/>
      <c r="C164" s="43"/>
      <c r="D164" s="43"/>
      <c r="E164" s="37" t="s">
        <v>800</v>
      </c>
      <c r="F164" s="43"/>
      <c r="G164" s="43"/>
      <c r="H164" s="43"/>
      <c r="I164" s="43"/>
      <c r="J164" s="44"/>
    </row>
    <row r="165">
      <c r="A165" s="35" t="s">
        <v>58</v>
      </c>
      <c r="B165" s="35">
        <v>40</v>
      </c>
      <c r="C165" s="36" t="s">
        <v>801</v>
      </c>
      <c r="D165" s="35" t="s">
        <v>60</v>
      </c>
      <c r="E165" s="37" t="s">
        <v>802</v>
      </c>
      <c r="F165" s="38" t="s">
        <v>124</v>
      </c>
      <c r="G165" s="39">
        <v>155.05199999999999</v>
      </c>
      <c r="H165" s="40">
        <v>0</v>
      </c>
      <c r="I165" s="40">
        <f>ROUND(G165*H165,P4)</f>
        <v>0</v>
      </c>
      <c r="J165" s="38" t="s">
        <v>642</v>
      </c>
      <c r="O165" s="41">
        <f>I165*0.21</f>
        <v>0</v>
      </c>
      <c r="P165">
        <v>3</v>
      </c>
    </row>
    <row r="166" ht="30">
      <c r="A166" s="35" t="s">
        <v>64</v>
      </c>
      <c r="B166" s="42"/>
      <c r="C166" s="43"/>
      <c r="D166" s="43"/>
      <c r="E166" s="37" t="s">
        <v>803</v>
      </c>
      <c r="F166" s="43"/>
      <c r="G166" s="43"/>
      <c r="H166" s="43"/>
      <c r="I166" s="43"/>
      <c r="J166" s="44"/>
    </row>
    <row r="167" ht="120">
      <c r="A167" s="35" t="s">
        <v>66</v>
      </c>
      <c r="B167" s="42"/>
      <c r="C167" s="43"/>
      <c r="D167" s="43"/>
      <c r="E167" s="45" t="s">
        <v>804</v>
      </c>
      <c r="F167" s="43"/>
      <c r="G167" s="43"/>
      <c r="H167" s="43"/>
      <c r="I167" s="43"/>
      <c r="J167" s="44"/>
    </row>
    <row r="168" ht="409.5">
      <c r="A168" s="35" t="s">
        <v>68</v>
      </c>
      <c r="B168" s="42"/>
      <c r="C168" s="43"/>
      <c r="D168" s="43"/>
      <c r="E168" s="37" t="s">
        <v>263</v>
      </c>
      <c r="F168" s="43"/>
      <c r="G168" s="43"/>
      <c r="H168" s="43"/>
      <c r="I168" s="43"/>
      <c r="J168" s="44"/>
    </row>
    <row r="169">
      <c r="A169" s="35" t="s">
        <v>58</v>
      </c>
      <c r="B169" s="35">
        <v>41</v>
      </c>
      <c r="C169" s="36" t="s">
        <v>805</v>
      </c>
      <c r="D169" s="35" t="s">
        <v>60</v>
      </c>
      <c r="E169" s="37" t="s">
        <v>806</v>
      </c>
      <c r="F169" s="38" t="s">
        <v>649</v>
      </c>
      <c r="G169" s="39">
        <v>31.010000000000002</v>
      </c>
      <c r="H169" s="40">
        <v>0</v>
      </c>
      <c r="I169" s="40">
        <f>ROUND(G169*H169,P4)</f>
        <v>0</v>
      </c>
      <c r="J169" s="38" t="s">
        <v>642</v>
      </c>
      <c r="O169" s="41">
        <f>I169*0.21</f>
        <v>0</v>
      </c>
      <c r="P169">
        <v>3</v>
      </c>
    </row>
    <row r="170" ht="30">
      <c r="A170" s="35" t="s">
        <v>64</v>
      </c>
      <c r="B170" s="42"/>
      <c r="C170" s="43"/>
      <c r="D170" s="43"/>
      <c r="E170" s="37" t="s">
        <v>807</v>
      </c>
      <c r="F170" s="43"/>
      <c r="G170" s="43"/>
      <c r="H170" s="43"/>
      <c r="I170" s="43"/>
      <c r="J170" s="44"/>
    </row>
    <row r="171" ht="30">
      <c r="A171" s="35" t="s">
        <v>66</v>
      </c>
      <c r="B171" s="42"/>
      <c r="C171" s="43"/>
      <c r="D171" s="43"/>
      <c r="E171" s="45" t="s">
        <v>808</v>
      </c>
      <c r="F171" s="43"/>
      <c r="G171" s="43"/>
      <c r="H171" s="43"/>
      <c r="I171" s="43"/>
      <c r="J171" s="44"/>
    </row>
    <row r="172" ht="330">
      <c r="A172" s="35" t="s">
        <v>68</v>
      </c>
      <c r="B172" s="42"/>
      <c r="C172" s="43"/>
      <c r="D172" s="43"/>
      <c r="E172" s="37" t="s">
        <v>763</v>
      </c>
      <c r="F172" s="43"/>
      <c r="G172" s="43"/>
      <c r="H172" s="43"/>
      <c r="I172" s="43"/>
      <c r="J172" s="44"/>
    </row>
    <row r="173">
      <c r="A173" s="29" t="s">
        <v>55</v>
      </c>
      <c r="B173" s="30"/>
      <c r="C173" s="31" t="s">
        <v>257</v>
      </c>
      <c r="D173" s="32"/>
      <c r="E173" s="29" t="s">
        <v>258</v>
      </c>
      <c r="F173" s="32"/>
      <c r="G173" s="32"/>
      <c r="H173" s="32"/>
      <c r="I173" s="33">
        <f>SUMIFS(I174:I229,A174:A229,"P")</f>
        <v>0</v>
      </c>
      <c r="J173" s="34"/>
    </row>
    <row r="174">
      <c r="A174" s="35" t="s">
        <v>58</v>
      </c>
      <c r="B174" s="35">
        <v>42</v>
      </c>
      <c r="C174" s="36" t="s">
        <v>809</v>
      </c>
      <c r="D174" s="35" t="s">
        <v>60</v>
      </c>
      <c r="E174" s="37" t="s">
        <v>810</v>
      </c>
      <c r="F174" s="38" t="s">
        <v>124</v>
      </c>
      <c r="G174" s="39">
        <v>16.739999999999998</v>
      </c>
      <c r="H174" s="40">
        <v>0</v>
      </c>
      <c r="I174" s="40">
        <f>ROUND(G174*H174,P4)</f>
        <v>0</v>
      </c>
      <c r="J174" s="38" t="s">
        <v>642</v>
      </c>
      <c r="O174" s="41">
        <f>I174*0.21</f>
        <v>0</v>
      </c>
      <c r="P174">
        <v>3</v>
      </c>
    </row>
    <row r="175">
      <c r="A175" s="35" t="s">
        <v>64</v>
      </c>
      <c r="B175" s="42"/>
      <c r="C175" s="43"/>
      <c r="D175" s="43"/>
      <c r="E175" s="49" t="s">
        <v>60</v>
      </c>
      <c r="F175" s="43"/>
      <c r="G175" s="43"/>
      <c r="H175" s="43"/>
      <c r="I175" s="43"/>
      <c r="J175" s="44"/>
    </row>
    <row r="176" ht="45">
      <c r="A176" s="35" t="s">
        <v>66</v>
      </c>
      <c r="B176" s="42"/>
      <c r="C176" s="43"/>
      <c r="D176" s="43"/>
      <c r="E176" s="45" t="s">
        <v>811</v>
      </c>
      <c r="F176" s="43"/>
      <c r="G176" s="43"/>
      <c r="H176" s="43"/>
      <c r="I176" s="43"/>
      <c r="J176" s="44"/>
    </row>
    <row r="177" ht="409.5">
      <c r="A177" s="35" t="s">
        <v>68</v>
      </c>
      <c r="B177" s="42"/>
      <c r="C177" s="43"/>
      <c r="D177" s="43"/>
      <c r="E177" s="37" t="s">
        <v>263</v>
      </c>
      <c r="F177" s="43"/>
      <c r="G177" s="43"/>
      <c r="H177" s="43"/>
      <c r="I177" s="43"/>
      <c r="J177" s="44"/>
    </row>
    <row r="178">
      <c r="A178" s="35" t="s">
        <v>58</v>
      </c>
      <c r="B178" s="35">
        <v>43</v>
      </c>
      <c r="C178" s="36" t="s">
        <v>812</v>
      </c>
      <c r="D178" s="35" t="s">
        <v>60</v>
      </c>
      <c r="E178" s="37" t="s">
        <v>813</v>
      </c>
      <c r="F178" s="38" t="s">
        <v>649</v>
      </c>
      <c r="G178" s="39">
        <v>3.3479999999999999</v>
      </c>
      <c r="H178" s="40">
        <v>0</v>
      </c>
      <c r="I178" s="40">
        <f>ROUND(G178*H178,P4)</f>
        <v>0</v>
      </c>
      <c r="J178" s="38" t="s">
        <v>642</v>
      </c>
      <c r="O178" s="41">
        <f>I178*0.21</f>
        <v>0</v>
      </c>
      <c r="P178">
        <v>3</v>
      </c>
    </row>
    <row r="179">
      <c r="A179" s="35" t="s">
        <v>64</v>
      </c>
      <c r="B179" s="42"/>
      <c r="C179" s="43"/>
      <c r="D179" s="43"/>
      <c r="E179" s="37" t="s">
        <v>814</v>
      </c>
      <c r="F179" s="43"/>
      <c r="G179" s="43"/>
      <c r="H179" s="43"/>
      <c r="I179" s="43"/>
      <c r="J179" s="44"/>
    </row>
    <row r="180" ht="30">
      <c r="A180" s="35" t="s">
        <v>66</v>
      </c>
      <c r="B180" s="42"/>
      <c r="C180" s="43"/>
      <c r="D180" s="43"/>
      <c r="E180" s="45" t="s">
        <v>815</v>
      </c>
      <c r="F180" s="43"/>
      <c r="G180" s="43"/>
      <c r="H180" s="43"/>
      <c r="I180" s="43"/>
      <c r="J180" s="44"/>
    </row>
    <row r="181" ht="330">
      <c r="A181" s="35" t="s">
        <v>68</v>
      </c>
      <c r="B181" s="42"/>
      <c r="C181" s="43"/>
      <c r="D181" s="43"/>
      <c r="E181" s="37" t="s">
        <v>763</v>
      </c>
      <c r="F181" s="43"/>
      <c r="G181" s="43"/>
      <c r="H181" s="43"/>
      <c r="I181" s="43"/>
      <c r="J181" s="44"/>
    </row>
    <row r="182">
      <c r="A182" s="35" t="s">
        <v>58</v>
      </c>
      <c r="B182" s="35">
        <v>44</v>
      </c>
      <c r="C182" s="36" t="s">
        <v>816</v>
      </c>
      <c r="D182" s="35" t="s">
        <v>60</v>
      </c>
      <c r="E182" s="37" t="s">
        <v>817</v>
      </c>
      <c r="F182" s="38" t="s">
        <v>160</v>
      </c>
      <c r="G182" s="39">
        <v>13.800000000000001</v>
      </c>
      <c r="H182" s="40">
        <v>0</v>
      </c>
      <c r="I182" s="40">
        <f>ROUND(G182*H182,P4)</f>
        <v>0</v>
      </c>
      <c r="J182" s="38" t="s">
        <v>642</v>
      </c>
      <c r="O182" s="41">
        <f>I182*0.21</f>
        <v>0</v>
      </c>
      <c r="P182">
        <v>3</v>
      </c>
    </row>
    <row r="183">
      <c r="A183" s="35" t="s">
        <v>64</v>
      </c>
      <c r="B183" s="42"/>
      <c r="C183" s="43"/>
      <c r="D183" s="43"/>
      <c r="E183" s="37" t="s">
        <v>818</v>
      </c>
      <c r="F183" s="43"/>
      <c r="G183" s="43"/>
      <c r="H183" s="43"/>
      <c r="I183" s="43"/>
      <c r="J183" s="44"/>
    </row>
    <row r="184">
      <c r="A184" s="35" t="s">
        <v>66</v>
      </c>
      <c r="B184" s="42"/>
      <c r="C184" s="43"/>
      <c r="D184" s="43"/>
      <c r="E184" s="45" t="s">
        <v>819</v>
      </c>
      <c r="F184" s="43"/>
      <c r="G184" s="43"/>
      <c r="H184" s="43"/>
      <c r="I184" s="43"/>
      <c r="J184" s="44"/>
    </row>
    <row r="185" ht="75">
      <c r="A185" s="35" t="s">
        <v>68</v>
      </c>
      <c r="B185" s="42"/>
      <c r="C185" s="43"/>
      <c r="D185" s="43"/>
      <c r="E185" s="37" t="s">
        <v>820</v>
      </c>
      <c r="F185" s="43"/>
      <c r="G185" s="43"/>
      <c r="H185" s="43"/>
      <c r="I185" s="43"/>
      <c r="J185" s="44"/>
    </row>
    <row r="186">
      <c r="A186" s="35" t="s">
        <v>58</v>
      </c>
      <c r="B186" s="35">
        <v>45</v>
      </c>
      <c r="C186" s="36" t="s">
        <v>259</v>
      </c>
      <c r="D186" s="35" t="s">
        <v>60</v>
      </c>
      <c r="E186" s="37" t="s">
        <v>260</v>
      </c>
      <c r="F186" s="38" t="s">
        <v>124</v>
      </c>
      <c r="G186" s="39">
        <v>10.243</v>
      </c>
      <c r="H186" s="40">
        <v>0</v>
      </c>
      <c r="I186" s="40">
        <f>ROUND(G186*H186,P4)</f>
        <v>0</v>
      </c>
      <c r="J186" s="38" t="s">
        <v>642</v>
      </c>
      <c r="O186" s="41">
        <f>I186*0.21</f>
        <v>0</v>
      </c>
      <c r="P186">
        <v>3</v>
      </c>
    </row>
    <row r="187">
      <c r="A187" s="35" t="s">
        <v>64</v>
      </c>
      <c r="B187" s="42"/>
      <c r="C187" s="43"/>
      <c r="D187" s="43"/>
      <c r="E187" s="37" t="s">
        <v>821</v>
      </c>
      <c r="F187" s="43"/>
      <c r="G187" s="43"/>
      <c r="H187" s="43"/>
      <c r="I187" s="43"/>
      <c r="J187" s="44"/>
    </row>
    <row r="188" ht="60">
      <c r="A188" s="35" t="s">
        <v>66</v>
      </c>
      <c r="B188" s="42"/>
      <c r="C188" s="43"/>
      <c r="D188" s="43"/>
      <c r="E188" s="45" t="s">
        <v>822</v>
      </c>
      <c r="F188" s="43"/>
      <c r="G188" s="43"/>
      <c r="H188" s="43"/>
      <c r="I188" s="43"/>
      <c r="J188" s="44"/>
    </row>
    <row r="189" ht="409.5">
      <c r="A189" s="35" t="s">
        <v>68</v>
      </c>
      <c r="B189" s="42"/>
      <c r="C189" s="43"/>
      <c r="D189" s="43"/>
      <c r="E189" s="37" t="s">
        <v>263</v>
      </c>
      <c r="F189" s="43"/>
      <c r="G189" s="43"/>
      <c r="H189" s="43"/>
      <c r="I189" s="43"/>
      <c r="J189" s="44"/>
    </row>
    <row r="190">
      <c r="A190" s="35" t="s">
        <v>58</v>
      </c>
      <c r="B190" s="35">
        <v>46</v>
      </c>
      <c r="C190" s="36" t="s">
        <v>823</v>
      </c>
      <c r="D190" s="35" t="s">
        <v>60</v>
      </c>
      <c r="E190" s="37" t="s">
        <v>824</v>
      </c>
      <c r="F190" s="38" t="s">
        <v>124</v>
      </c>
      <c r="G190" s="39">
        <v>7.8659999999999997</v>
      </c>
      <c r="H190" s="40">
        <v>0</v>
      </c>
      <c r="I190" s="40">
        <f>ROUND(G190*H190,P4)</f>
        <v>0</v>
      </c>
      <c r="J190" s="38" t="s">
        <v>642</v>
      </c>
      <c r="O190" s="41">
        <f>I190*0.21</f>
        <v>0</v>
      </c>
      <c r="P190">
        <v>3</v>
      </c>
    </row>
    <row r="191">
      <c r="A191" s="35" t="s">
        <v>64</v>
      </c>
      <c r="B191" s="42"/>
      <c r="C191" s="43"/>
      <c r="D191" s="43"/>
      <c r="E191" s="37" t="s">
        <v>825</v>
      </c>
      <c r="F191" s="43"/>
      <c r="G191" s="43"/>
      <c r="H191" s="43"/>
      <c r="I191" s="43"/>
      <c r="J191" s="44"/>
    </row>
    <row r="192">
      <c r="A192" s="35" t="s">
        <v>66</v>
      </c>
      <c r="B192" s="42"/>
      <c r="C192" s="43"/>
      <c r="D192" s="43"/>
      <c r="E192" s="45" t="s">
        <v>826</v>
      </c>
      <c r="F192" s="43"/>
      <c r="G192" s="43"/>
      <c r="H192" s="43"/>
      <c r="I192" s="43"/>
      <c r="J192" s="44"/>
    </row>
    <row r="193" ht="409.5">
      <c r="A193" s="35" t="s">
        <v>68</v>
      </c>
      <c r="B193" s="42"/>
      <c r="C193" s="43"/>
      <c r="D193" s="43"/>
      <c r="E193" s="37" t="s">
        <v>263</v>
      </c>
      <c r="F193" s="43"/>
      <c r="G193" s="43"/>
      <c r="H193" s="43"/>
      <c r="I193" s="43"/>
      <c r="J193" s="44"/>
    </row>
    <row r="194">
      <c r="A194" s="35" t="s">
        <v>58</v>
      </c>
      <c r="B194" s="35">
        <v>47</v>
      </c>
      <c r="C194" s="36" t="s">
        <v>827</v>
      </c>
      <c r="D194" s="35" t="s">
        <v>60</v>
      </c>
      <c r="E194" s="37" t="s">
        <v>828</v>
      </c>
      <c r="F194" s="38" t="s">
        <v>124</v>
      </c>
      <c r="G194" s="39">
        <v>23.882999999999999</v>
      </c>
      <c r="H194" s="40">
        <v>0</v>
      </c>
      <c r="I194" s="40">
        <f>ROUND(G194*H194,P4)</f>
        <v>0</v>
      </c>
      <c r="J194" s="38" t="s">
        <v>642</v>
      </c>
      <c r="O194" s="41">
        <f>I194*0.21</f>
        <v>0</v>
      </c>
      <c r="P194">
        <v>3</v>
      </c>
    </row>
    <row r="195">
      <c r="A195" s="35" t="s">
        <v>64</v>
      </c>
      <c r="B195" s="42"/>
      <c r="C195" s="43"/>
      <c r="D195" s="43"/>
      <c r="E195" s="37" t="s">
        <v>829</v>
      </c>
      <c r="F195" s="43"/>
      <c r="G195" s="43"/>
      <c r="H195" s="43"/>
      <c r="I195" s="43"/>
      <c r="J195" s="44"/>
    </row>
    <row r="196" ht="120">
      <c r="A196" s="35" t="s">
        <v>66</v>
      </c>
      <c r="B196" s="42"/>
      <c r="C196" s="43"/>
      <c r="D196" s="43"/>
      <c r="E196" s="45" t="s">
        <v>830</v>
      </c>
      <c r="F196" s="43"/>
      <c r="G196" s="43"/>
      <c r="H196" s="43"/>
      <c r="I196" s="43"/>
      <c r="J196" s="44"/>
    </row>
    <row r="197" ht="409.5">
      <c r="A197" s="35" t="s">
        <v>68</v>
      </c>
      <c r="B197" s="42"/>
      <c r="C197" s="43"/>
      <c r="D197" s="43"/>
      <c r="E197" s="37" t="s">
        <v>263</v>
      </c>
      <c r="F197" s="43"/>
      <c r="G197" s="43"/>
      <c r="H197" s="43"/>
      <c r="I197" s="43"/>
      <c r="J197" s="44"/>
    </row>
    <row r="198">
      <c r="A198" s="35" t="s">
        <v>58</v>
      </c>
      <c r="B198" s="35">
        <v>48</v>
      </c>
      <c r="C198" s="36" t="s">
        <v>831</v>
      </c>
      <c r="D198" s="35" t="s">
        <v>60</v>
      </c>
      <c r="E198" s="37" t="s">
        <v>832</v>
      </c>
      <c r="F198" s="38" t="s">
        <v>124</v>
      </c>
      <c r="G198" s="39">
        <v>315.46499999999997</v>
      </c>
      <c r="H198" s="40">
        <v>0</v>
      </c>
      <c r="I198" s="40">
        <f>ROUND(G198*H198,P4)</f>
        <v>0</v>
      </c>
      <c r="J198" s="38" t="s">
        <v>642</v>
      </c>
      <c r="O198" s="41">
        <f>I198*0.21</f>
        <v>0</v>
      </c>
      <c r="P198">
        <v>3</v>
      </c>
    </row>
    <row r="199" ht="45">
      <c r="A199" s="35" t="s">
        <v>64</v>
      </c>
      <c r="B199" s="42"/>
      <c r="C199" s="43"/>
      <c r="D199" s="43"/>
      <c r="E199" s="37" t="s">
        <v>833</v>
      </c>
      <c r="F199" s="43"/>
      <c r="G199" s="43"/>
      <c r="H199" s="43"/>
      <c r="I199" s="43"/>
      <c r="J199" s="44"/>
    </row>
    <row r="200" ht="60">
      <c r="A200" s="35" t="s">
        <v>66</v>
      </c>
      <c r="B200" s="42"/>
      <c r="C200" s="43"/>
      <c r="D200" s="43"/>
      <c r="E200" s="45" t="s">
        <v>834</v>
      </c>
      <c r="F200" s="43"/>
      <c r="G200" s="43"/>
      <c r="H200" s="43"/>
      <c r="I200" s="43"/>
      <c r="J200" s="44"/>
    </row>
    <row r="201" ht="60">
      <c r="A201" s="35" t="s">
        <v>68</v>
      </c>
      <c r="B201" s="42"/>
      <c r="C201" s="43"/>
      <c r="D201" s="43"/>
      <c r="E201" s="37" t="s">
        <v>251</v>
      </c>
      <c r="F201" s="43"/>
      <c r="G201" s="43"/>
      <c r="H201" s="43"/>
      <c r="I201" s="43"/>
      <c r="J201" s="44"/>
    </row>
    <row r="202">
      <c r="A202" s="35" t="s">
        <v>58</v>
      </c>
      <c r="B202" s="35">
        <v>49</v>
      </c>
      <c r="C202" s="36" t="s">
        <v>835</v>
      </c>
      <c r="D202" s="35" t="s">
        <v>60</v>
      </c>
      <c r="E202" s="37" t="s">
        <v>836</v>
      </c>
      <c r="F202" s="38" t="s">
        <v>124</v>
      </c>
      <c r="G202" s="39">
        <v>455.40600000000001</v>
      </c>
      <c r="H202" s="40">
        <v>0</v>
      </c>
      <c r="I202" s="40">
        <f>ROUND(G202*H202,P4)</f>
        <v>0</v>
      </c>
      <c r="J202" s="38" t="s">
        <v>642</v>
      </c>
      <c r="O202" s="41">
        <f>I202*0.21</f>
        <v>0</v>
      </c>
      <c r="P202">
        <v>3</v>
      </c>
    </row>
    <row r="203">
      <c r="A203" s="35" t="s">
        <v>64</v>
      </c>
      <c r="B203" s="42"/>
      <c r="C203" s="43"/>
      <c r="D203" s="43"/>
      <c r="E203" s="37" t="s">
        <v>837</v>
      </c>
      <c r="F203" s="43"/>
      <c r="G203" s="43"/>
      <c r="H203" s="43"/>
      <c r="I203" s="43"/>
      <c r="J203" s="44"/>
    </row>
    <row r="204" ht="45">
      <c r="A204" s="35" t="s">
        <v>66</v>
      </c>
      <c r="B204" s="42"/>
      <c r="C204" s="43"/>
      <c r="D204" s="43"/>
      <c r="E204" s="45" t="s">
        <v>838</v>
      </c>
      <c r="F204" s="43"/>
      <c r="G204" s="43"/>
      <c r="H204" s="43"/>
      <c r="I204" s="43"/>
      <c r="J204" s="44"/>
    </row>
    <row r="205" ht="60">
      <c r="A205" s="35" t="s">
        <v>68</v>
      </c>
      <c r="B205" s="42"/>
      <c r="C205" s="43"/>
      <c r="D205" s="43"/>
      <c r="E205" s="37" t="s">
        <v>251</v>
      </c>
      <c r="F205" s="43"/>
      <c r="G205" s="43"/>
      <c r="H205" s="43"/>
      <c r="I205" s="43"/>
      <c r="J205" s="44"/>
    </row>
    <row r="206">
      <c r="A206" s="35" t="s">
        <v>58</v>
      </c>
      <c r="B206" s="35">
        <v>50</v>
      </c>
      <c r="C206" s="36" t="s">
        <v>835</v>
      </c>
      <c r="D206" s="35" t="s">
        <v>134</v>
      </c>
      <c r="E206" s="37" t="s">
        <v>836</v>
      </c>
      <c r="F206" s="38" t="s">
        <v>124</v>
      </c>
      <c r="G206" s="39">
        <v>125.98999999999999</v>
      </c>
      <c r="H206" s="40">
        <v>0</v>
      </c>
      <c r="I206" s="40">
        <f>ROUND(G206*H206,P4)</f>
        <v>0</v>
      </c>
      <c r="J206" s="38" t="s">
        <v>642</v>
      </c>
      <c r="O206" s="41">
        <f>I206*0.21</f>
        <v>0</v>
      </c>
      <c r="P206">
        <v>3</v>
      </c>
    </row>
    <row r="207">
      <c r="A207" s="35" t="s">
        <v>64</v>
      </c>
      <c r="B207" s="42"/>
      <c r="C207" s="43"/>
      <c r="D207" s="43"/>
      <c r="E207" s="37" t="s">
        <v>839</v>
      </c>
      <c r="F207" s="43"/>
      <c r="G207" s="43"/>
      <c r="H207" s="43"/>
      <c r="I207" s="43"/>
      <c r="J207" s="44"/>
    </row>
    <row r="208" ht="45">
      <c r="A208" s="35" t="s">
        <v>66</v>
      </c>
      <c r="B208" s="42"/>
      <c r="C208" s="43"/>
      <c r="D208" s="43"/>
      <c r="E208" s="45" t="s">
        <v>840</v>
      </c>
      <c r="F208" s="43"/>
      <c r="G208" s="43"/>
      <c r="H208" s="43"/>
      <c r="I208" s="43"/>
      <c r="J208" s="44"/>
    </row>
    <row r="209" ht="60">
      <c r="A209" s="35" t="s">
        <v>68</v>
      </c>
      <c r="B209" s="42"/>
      <c r="C209" s="43"/>
      <c r="D209" s="43"/>
      <c r="E209" s="37" t="s">
        <v>251</v>
      </c>
      <c r="F209" s="43"/>
      <c r="G209" s="43"/>
      <c r="H209" s="43"/>
      <c r="I209" s="43"/>
      <c r="J209" s="44"/>
    </row>
    <row r="210">
      <c r="A210" s="35" t="s">
        <v>58</v>
      </c>
      <c r="B210" s="35">
        <v>51</v>
      </c>
      <c r="C210" s="36" t="s">
        <v>264</v>
      </c>
      <c r="D210" s="35" t="s">
        <v>60</v>
      </c>
      <c r="E210" s="37" t="s">
        <v>265</v>
      </c>
      <c r="F210" s="38" t="s">
        <v>124</v>
      </c>
      <c r="G210" s="39">
        <v>46.563000000000002</v>
      </c>
      <c r="H210" s="40">
        <v>0</v>
      </c>
      <c r="I210" s="40">
        <f>ROUND(G210*H210,P4)</f>
        <v>0</v>
      </c>
      <c r="J210" s="38" t="s">
        <v>642</v>
      </c>
      <c r="O210" s="41">
        <f>I210*0.21</f>
        <v>0</v>
      </c>
      <c r="P210">
        <v>3</v>
      </c>
    </row>
    <row r="211">
      <c r="A211" s="35" t="s">
        <v>64</v>
      </c>
      <c r="B211" s="42"/>
      <c r="C211" s="43"/>
      <c r="D211" s="43"/>
      <c r="E211" s="37" t="s">
        <v>841</v>
      </c>
      <c r="F211" s="43"/>
      <c r="G211" s="43"/>
      <c r="H211" s="43"/>
      <c r="I211" s="43"/>
      <c r="J211" s="44"/>
    </row>
    <row r="212" ht="60">
      <c r="A212" s="35" t="s">
        <v>66</v>
      </c>
      <c r="B212" s="42"/>
      <c r="C212" s="43"/>
      <c r="D212" s="43"/>
      <c r="E212" s="45" t="s">
        <v>842</v>
      </c>
      <c r="F212" s="43"/>
      <c r="G212" s="43"/>
      <c r="H212" s="43"/>
      <c r="I212" s="43"/>
      <c r="J212" s="44"/>
    </row>
    <row r="213" ht="60">
      <c r="A213" s="35" t="s">
        <v>68</v>
      </c>
      <c r="B213" s="42"/>
      <c r="C213" s="43"/>
      <c r="D213" s="43"/>
      <c r="E213" s="37" t="s">
        <v>251</v>
      </c>
      <c r="F213" s="43"/>
      <c r="G213" s="43"/>
      <c r="H213" s="43"/>
      <c r="I213" s="43"/>
      <c r="J213" s="44"/>
    </row>
    <row r="214">
      <c r="A214" s="35" t="s">
        <v>58</v>
      </c>
      <c r="B214" s="35">
        <v>52</v>
      </c>
      <c r="C214" s="36" t="s">
        <v>843</v>
      </c>
      <c r="D214" s="35" t="s">
        <v>60</v>
      </c>
      <c r="E214" s="37" t="s">
        <v>844</v>
      </c>
      <c r="F214" s="38" t="s">
        <v>124</v>
      </c>
      <c r="G214" s="39">
        <v>10</v>
      </c>
      <c r="H214" s="40">
        <v>0</v>
      </c>
      <c r="I214" s="40">
        <f>ROUND(G214*H214,P4)</f>
        <v>0</v>
      </c>
      <c r="J214" s="38" t="s">
        <v>642</v>
      </c>
      <c r="O214" s="41">
        <f>I214*0.21</f>
        <v>0</v>
      </c>
      <c r="P214">
        <v>3</v>
      </c>
    </row>
    <row r="215">
      <c r="A215" s="35" t="s">
        <v>64</v>
      </c>
      <c r="B215" s="42"/>
      <c r="C215" s="43"/>
      <c r="D215" s="43"/>
      <c r="E215" s="37" t="s">
        <v>845</v>
      </c>
      <c r="F215" s="43"/>
      <c r="G215" s="43"/>
      <c r="H215" s="43"/>
      <c r="I215" s="43"/>
      <c r="J215" s="44"/>
    </row>
    <row r="216">
      <c r="A216" s="35" t="s">
        <v>66</v>
      </c>
      <c r="B216" s="42"/>
      <c r="C216" s="43"/>
      <c r="D216" s="43"/>
      <c r="E216" s="45" t="s">
        <v>846</v>
      </c>
      <c r="F216" s="43"/>
      <c r="G216" s="43"/>
      <c r="H216" s="43"/>
      <c r="I216" s="43"/>
      <c r="J216" s="44"/>
    </row>
    <row r="217" ht="75">
      <c r="A217" s="35" t="s">
        <v>68</v>
      </c>
      <c r="B217" s="42"/>
      <c r="C217" s="43"/>
      <c r="D217" s="43"/>
      <c r="E217" s="37" t="s">
        <v>847</v>
      </c>
      <c r="F217" s="43"/>
      <c r="G217" s="43"/>
      <c r="H217" s="43"/>
      <c r="I217" s="43"/>
      <c r="J217" s="44"/>
    </row>
    <row r="218">
      <c r="A218" s="35" t="s">
        <v>58</v>
      </c>
      <c r="B218" s="35">
        <v>53</v>
      </c>
      <c r="C218" s="36" t="s">
        <v>848</v>
      </c>
      <c r="D218" s="35" t="s">
        <v>60</v>
      </c>
      <c r="E218" s="37" t="s">
        <v>849</v>
      </c>
      <c r="F218" s="38" t="s">
        <v>124</v>
      </c>
      <c r="G218" s="39">
        <v>41</v>
      </c>
      <c r="H218" s="40">
        <v>0</v>
      </c>
      <c r="I218" s="40">
        <f>ROUND(G218*H218,P4)</f>
        <v>0</v>
      </c>
      <c r="J218" s="38" t="s">
        <v>642</v>
      </c>
      <c r="O218" s="41">
        <f>I218*0.21</f>
        <v>0</v>
      </c>
      <c r="P218">
        <v>3</v>
      </c>
    </row>
    <row r="219" ht="30">
      <c r="A219" s="35" t="s">
        <v>64</v>
      </c>
      <c r="B219" s="42"/>
      <c r="C219" s="43"/>
      <c r="D219" s="43"/>
      <c r="E219" s="37" t="s">
        <v>850</v>
      </c>
      <c r="F219" s="43"/>
      <c r="G219" s="43"/>
      <c r="H219" s="43"/>
      <c r="I219" s="43"/>
      <c r="J219" s="44"/>
    </row>
    <row r="220">
      <c r="A220" s="35" t="s">
        <v>66</v>
      </c>
      <c r="B220" s="42"/>
      <c r="C220" s="43"/>
      <c r="D220" s="43"/>
      <c r="E220" s="45" t="s">
        <v>851</v>
      </c>
      <c r="F220" s="43"/>
      <c r="G220" s="43"/>
      <c r="H220" s="43"/>
      <c r="I220" s="43"/>
      <c r="J220" s="44"/>
    </row>
    <row r="221" ht="105">
      <c r="A221" s="35" t="s">
        <v>68</v>
      </c>
      <c r="B221" s="42"/>
      <c r="C221" s="43"/>
      <c r="D221" s="43"/>
      <c r="E221" s="37" t="s">
        <v>852</v>
      </c>
      <c r="F221" s="43"/>
      <c r="G221" s="43"/>
      <c r="H221" s="43"/>
      <c r="I221" s="43"/>
      <c r="J221" s="44"/>
    </row>
    <row r="222">
      <c r="A222" s="35" t="s">
        <v>58</v>
      </c>
      <c r="B222" s="35">
        <v>54</v>
      </c>
      <c r="C222" s="36" t="s">
        <v>853</v>
      </c>
      <c r="D222" s="35" t="s">
        <v>60</v>
      </c>
      <c r="E222" s="37" t="s">
        <v>854</v>
      </c>
      <c r="F222" s="38" t="s">
        <v>124</v>
      </c>
      <c r="G222" s="39">
        <v>39.805</v>
      </c>
      <c r="H222" s="40">
        <v>0</v>
      </c>
      <c r="I222" s="40">
        <f>ROUND(G222*H222,P4)</f>
        <v>0</v>
      </c>
      <c r="J222" s="38" t="s">
        <v>642</v>
      </c>
      <c r="O222" s="41">
        <f>I222*0.21</f>
        <v>0</v>
      </c>
      <c r="P222">
        <v>3</v>
      </c>
    </row>
    <row r="223" ht="45">
      <c r="A223" s="35" t="s">
        <v>64</v>
      </c>
      <c r="B223" s="42"/>
      <c r="C223" s="43"/>
      <c r="D223" s="43"/>
      <c r="E223" s="37" t="s">
        <v>855</v>
      </c>
      <c r="F223" s="43"/>
      <c r="G223" s="43"/>
      <c r="H223" s="43"/>
      <c r="I223" s="43"/>
      <c r="J223" s="44"/>
    </row>
    <row r="224" ht="120">
      <c r="A224" s="35" t="s">
        <v>66</v>
      </c>
      <c r="B224" s="42"/>
      <c r="C224" s="43"/>
      <c r="D224" s="43"/>
      <c r="E224" s="45" t="s">
        <v>856</v>
      </c>
      <c r="F224" s="43"/>
      <c r="G224" s="43"/>
      <c r="H224" s="43"/>
      <c r="I224" s="43"/>
      <c r="J224" s="44"/>
    </row>
    <row r="225" ht="150">
      <c r="A225" s="35" t="s">
        <v>68</v>
      </c>
      <c r="B225" s="42"/>
      <c r="C225" s="43"/>
      <c r="D225" s="43"/>
      <c r="E225" s="37" t="s">
        <v>857</v>
      </c>
      <c r="F225" s="43"/>
      <c r="G225" s="43"/>
      <c r="H225" s="43"/>
      <c r="I225" s="43"/>
      <c r="J225" s="44"/>
    </row>
    <row r="226">
      <c r="A226" s="35" t="s">
        <v>58</v>
      </c>
      <c r="B226" s="35">
        <v>55</v>
      </c>
      <c r="C226" s="36" t="s">
        <v>858</v>
      </c>
      <c r="D226" s="35" t="s">
        <v>60</v>
      </c>
      <c r="E226" s="37" t="s">
        <v>859</v>
      </c>
      <c r="F226" s="38" t="s">
        <v>124</v>
      </c>
      <c r="G226" s="39">
        <v>22.100000000000001</v>
      </c>
      <c r="H226" s="40">
        <v>0</v>
      </c>
      <c r="I226" s="40">
        <f>ROUND(G226*H226,P4)</f>
        <v>0</v>
      </c>
      <c r="J226" s="38" t="s">
        <v>642</v>
      </c>
      <c r="O226" s="41">
        <f>I226*0.21</f>
        <v>0</v>
      </c>
      <c r="P226">
        <v>3</v>
      </c>
    </row>
    <row r="227">
      <c r="A227" s="35" t="s">
        <v>64</v>
      </c>
      <c r="B227" s="42"/>
      <c r="C227" s="43"/>
      <c r="D227" s="43"/>
      <c r="E227" s="37" t="s">
        <v>860</v>
      </c>
      <c r="F227" s="43"/>
      <c r="G227" s="43"/>
      <c r="H227" s="43"/>
      <c r="I227" s="43"/>
      <c r="J227" s="44"/>
    </row>
    <row r="228">
      <c r="A228" s="35" t="s">
        <v>66</v>
      </c>
      <c r="B228" s="42"/>
      <c r="C228" s="43"/>
      <c r="D228" s="43"/>
      <c r="E228" s="45" t="s">
        <v>861</v>
      </c>
      <c r="F228" s="43"/>
      <c r="G228" s="43"/>
      <c r="H228" s="43"/>
      <c r="I228" s="43"/>
      <c r="J228" s="44"/>
    </row>
    <row r="229" ht="409.5">
      <c r="A229" s="35" t="s">
        <v>68</v>
      </c>
      <c r="B229" s="42"/>
      <c r="C229" s="43"/>
      <c r="D229" s="43"/>
      <c r="E229" s="37" t="s">
        <v>862</v>
      </c>
      <c r="F229" s="43"/>
      <c r="G229" s="43"/>
      <c r="H229" s="43"/>
      <c r="I229" s="43"/>
      <c r="J229" s="44"/>
    </row>
    <row r="230">
      <c r="A230" s="29" t="s">
        <v>55</v>
      </c>
      <c r="B230" s="30"/>
      <c r="C230" s="31" t="s">
        <v>268</v>
      </c>
      <c r="D230" s="32"/>
      <c r="E230" s="29" t="s">
        <v>269</v>
      </c>
      <c r="F230" s="32"/>
      <c r="G230" s="32"/>
      <c r="H230" s="32"/>
      <c r="I230" s="33">
        <f>SUMIFS(I231:I238,A231:A238,"P")</f>
        <v>0</v>
      </c>
      <c r="J230" s="34"/>
    </row>
    <row r="231">
      <c r="A231" s="35" t="s">
        <v>58</v>
      </c>
      <c r="B231" s="35">
        <v>56</v>
      </c>
      <c r="C231" s="36" t="s">
        <v>863</v>
      </c>
      <c r="D231" s="35" t="s">
        <v>60</v>
      </c>
      <c r="E231" s="37" t="s">
        <v>864</v>
      </c>
      <c r="F231" s="38" t="s">
        <v>223</v>
      </c>
      <c r="G231" s="39">
        <v>108.68000000000001</v>
      </c>
      <c r="H231" s="40">
        <v>0</v>
      </c>
      <c r="I231" s="40">
        <f>ROUND(G231*H231,P4)</f>
        <v>0</v>
      </c>
      <c r="J231" s="38" t="s">
        <v>642</v>
      </c>
      <c r="O231" s="41">
        <f>I231*0.21</f>
        <v>0</v>
      </c>
      <c r="P231">
        <v>3</v>
      </c>
    </row>
    <row r="232" ht="30">
      <c r="A232" s="35" t="s">
        <v>64</v>
      </c>
      <c r="B232" s="42"/>
      <c r="C232" s="43"/>
      <c r="D232" s="43"/>
      <c r="E232" s="37" t="s">
        <v>865</v>
      </c>
      <c r="F232" s="43"/>
      <c r="G232" s="43"/>
      <c r="H232" s="43"/>
      <c r="I232" s="43"/>
      <c r="J232" s="44"/>
    </row>
    <row r="233">
      <c r="A233" s="35" t="s">
        <v>66</v>
      </c>
      <c r="B233" s="42"/>
      <c r="C233" s="43"/>
      <c r="D233" s="43"/>
      <c r="E233" s="45" t="s">
        <v>866</v>
      </c>
      <c r="F233" s="43"/>
      <c r="G233" s="43"/>
      <c r="H233" s="43"/>
      <c r="I233" s="43"/>
      <c r="J233" s="44"/>
    </row>
    <row r="234">
      <c r="A234" s="35" t="s">
        <v>68</v>
      </c>
      <c r="B234" s="42"/>
      <c r="C234" s="43"/>
      <c r="D234" s="43"/>
      <c r="E234" s="49" t="s">
        <v>60</v>
      </c>
      <c r="F234" s="43"/>
      <c r="G234" s="43"/>
      <c r="H234" s="43"/>
      <c r="I234" s="43"/>
      <c r="J234" s="44"/>
    </row>
    <row r="235">
      <c r="A235" s="35" t="s">
        <v>58</v>
      </c>
      <c r="B235" s="35">
        <v>57</v>
      </c>
      <c r="C235" s="36" t="s">
        <v>867</v>
      </c>
      <c r="D235" s="35" t="s">
        <v>60</v>
      </c>
      <c r="E235" s="37" t="s">
        <v>868</v>
      </c>
      <c r="F235" s="38" t="s">
        <v>160</v>
      </c>
      <c r="G235" s="39">
        <v>14.199999999999999</v>
      </c>
      <c r="H235" s="40">
        <v>0</v>
      </c>
      <c r="I235" s="40">
        <f>ROUND(G235*H235,P4)</f>
        <v>0</v>
      </c>
      <c r="J235" s="38" t="s">
        <v>642</v>
      </c>
      <c r="O235" s="41">
        <f>I235*0.21</f>
        <v>0</v>
      </c>
      <c r="P235">
        <v>3</v>
      </c>
    </row>
    <row r="236" ht="30">
      <c r="A236" s="35" t="s">
        <v>64</v>
      </c>
      <c r="B236" s="42"/>
      <c r="C236" s="43"/>
      <c r="D236" s="43"/>
      <c r="E236" s="37" t="s">
        <v>869</v>
      </c>
      <c r="F236" s="43"/>
      <c r="G236" s="43"/>
      <c r="H236" s="43"/>
      <c r="I236" s="43"/>
      <c r="J236" s="44"/>
    </row>
    <row r="237">
      <c r="A237" s="35" t="s">
        <v>66</v>
      </c>
      <c r="B237" s="42"/>
      <c r="C237" s="43"/>
      <c r="D237" s="43"/>
      <c r="E237" s="45" t="s">
        <v>870</v>
      </c>
      <c r="F237" s="43"/>
      <c r="G237" s="43"/>
      <c r="H237" s="43"/>
      <c r="I237" s="43"/>
      <c r="J237" s="44"/>
    </row>
    <row r="238" ht="45">
      <c r="A238" s="35" t="s">
        <v>68</v>
      </c>
      <c r="B238" s="42"/>
      <c r="C238" s="43"/>
      <c r="D238" s="43"/>
      <c r="E238" s="37" t="s">
        <v>871</v>
      </c>
      <c r="F238" s="43"/>
      <c r="G238" s="43"/>
      <c r="H238" s="43"/>
      <c r="I238" s="43"/>
      <c r="J238" s="44"/>
    </row>
    <row r="239">
      <c r="A239" s="29" t="s">
        <v>55</v>
      </c>
      <c r="B239" s="30"/>
      <c r="C239" s="31" t="s">
        <v>872</v>
      </c>
      <c r="D239" s="32"/>
      <c r="E239" s="29" t="s">
        <v>873</v>
      </c>
      <c r="F239" s="32"/>
      <c r="G239" s="32"/>
      <c r="H239" s="32"/>
      <c r="I239" s="33">
        <f>SUMIFS(I240:I259,A240:A259,"P")</f>
        <v>0</v>
      </c>
      <c r="J239" s="34"/>
    </row>
    <row r="240" ht="30">
      <c r="A240" s="35" t="s">
        <v>58</v>
      </c>
      <c r="B240" s="35">
        <v>58</v>
      </c>
      <c r="C240" s="36" t="s">
        <v>874</v>
      </c>
      <c r="D240" s="35" t="s">
        <v>60</v>
      </c>
      <c r="E240" s="37" t="s">
        <v>875</v>
      </c>
      <c r="F240" s="38" t="s">
        <v>223</v>
      </c>
      <c r="G240" s="39">
        <v>108.40000000000001</v>
      </c>
      <c r="H240" s="40">
        <v>0</v>
      </c>
      <c r="I240" s="40">
        <f>ROUND(G240*H240,P4)</f>
        <v>0</v>
      </c>
      <c r="J240" s="38" t="s">
        <v>642</v>
      </c>
      <c r="O240" s="41">
        <f>I240*0.21</f>
        <v>0</v>
      </c>
      <c r="P240">
        <v>3</v>
      </c>
    </row>
    <row r="241" ht="45">
      <c r="A241" s="35" t="s">
        <v>64</v>
      </c>
      <c r="B241" s="42"/>
      <c r="C241" s="43"/>
      <c r="D241" s="43"/>
      <c r="E241" s="37" t="s">
        <v>876</v>
      </c>
      <c r="F241" s="43"/>
      <c r="G241" s="43"/>
      <c r="H241" s="43"/>
      <c r="I241" s="43"/>
      <c r="J241" s="44"/>
    </row>
    <row r="242" ht="45">
      <c r="A242" s="35" t="s">
        <v>66</v>
      </c>
      <c r="B242" s="42"/>
      <c r="C242" s="43"/>
      <c r="D242" s="43"/>
      <c r="E242" s="45" t="s">
        <v>877</v>
      </c>
      <c r="F242" s="43"/>
      <c r="G242" s="43"/>
      <c r="H242" s="43"/>
      <c r="I242" s="43"/>
      <c r="J242" s="44"/>
    </row>
    <row r="243" ht="270">
      <c r="A243" s="35" t="s">
        <v>68</v>
      </c>
      <c r="B243" s="42"/>
      <c r="C243" s="43"/>
      <c r="D243" s="43"/>
      <c r="E243" s="37" t="s">
        <v>878</v>
      </c>
      <c r="F243" s="43"/>
      <c r="G243" s="43"/>
      <c r="H243" s="43"/>
      <c r="I243" s="43"/>
      <c r="J243" s="44"/>
    </row>
    <row r="244" ht="30">
      <c r="A244" s="35" t="s">
        <v>58</v>
      </c>
      <c r="B244" s="35">
        <v>59</v>
      </c>
      <c r="C244" s="36" t="s">
        <v>879</v>
      </c>
      <c r="D244" s="35" t="s">
        <v>60</v>
      </c>
      <c r="E244" s="37" t="s">
        <v>880</v>
      </c>
      <c r="F244" s="38" t="s">
        <v>223</v>
      </c>
      <c r="G244" s="39">
        <v>148.80799999999999</v>
      </c>
      <c r="H244" s="40">
        <v>0</v>
      </c>
      <c r="I244" s="40">
        <f>ROUND(G244*H244,P4)</f>
        <v>0</v>
      </c>
      <c r="J244" s="38" t="s">
        <v>642</v>
      </c>
      <c r="O244" s="41">
        <f>I244*0.21</f>
        <v>0</v>
      </c>
      <c r="P244">
        <v>3</v>
      </c>
    </row>
    <row r="245">
      <c r="A245" s="35" t="s">
        <v>64</v>
      </c>
      <c r="B245" s="42"/>
      <c r="C245" s="43"/>
      <c r="D245" s="43"/>
      <c r="E245" s="37" t="s">
        <v>881</v>
      </c>
      <c r="F245" s="43"/>
      <c r="G245" s="43"/>
      <c r="H245" s="43"/>
      <c r="I245" s="43"/>
      <c r="J245" s="44"/>
    </row>
    <row r="246">
      <c r="A246" s="35" t="s">
        <v>66</v>
      </c>
      <c r="B246" s="42"/>
      <c r="C246" s="43"/>
      <c r="D246" s="43"/>
      <c r="E246" s="45" t="s">
        <v>882</v>
      </c>
      <c r="F246" s="43"/>
      <c r="G246" s="43"/>
      <c r="H246" s="43"/>
      <c r="I246" s="43"/>
      <c r="J246" s="44"/>
    </row>
    <row r="247" ht="300">
      <c r="A247" s="35" t="s">
        <v>68</v>
      </c>
      <c r="B247" s="42"/>
      <c r="C247" s="43"/>
      <c r="D247" s="43"/>
      <c r="E247" s="37" t="s">
        <v>883</v>
      </c>
      <c r="F247" s="43"/>
      <c r="G247" s="43"/>
      <c r="H247" s="43"/>
      <c r="I247" s="43"/>
      <c r="J247" s="44"/>
    </row>
    <row r="248">
      <c r="A248" s="35" t="s">
        <v>58</v>
      </c>
      <c r="B248" s="35">
        <v>60</v>
      </c>
      <c r="C248" s="36" t="s">
        <v>884</v>
      </c>
      <c r="D248" s="35" t="s">
        <v>60</v>
      </c>
      <c r="E248" s="37" t="s">
        <v>885</v>
      </c>
      <c r="F248" s="38" t="s">
        <v>223</v>
      </c>
      <c r="G248" s="39">
        <v>56.475000000000001</v>
      </c>
      <c r="H248" s="40">
        <v>0</v>
      </c>
      <c r="I248" s="40">
        <f>ROUND(G248*H248,P4)</f>
        <v>0</v>
      </c>
      <c r="J248" s="38" t="s">
        <v>642</v>
      </c>
      <c r="O248" s="41">
        <f>I248*0.21</f>
        <v>0</v>
      </c>
      <c r="P248">
        <v>3</v>
      </c>
    </row>
    <row r="249">
      <c r="A249" s="35" t="s">
        <v>64</v>
      </c>
      <c r="B249" s="42"/>
      <c r="C249" s="43"/>
      <c r="D249" s="43"/>
      <c r="E249" s="37" t="s">
        <v>886</v>
      </c>
      <c r="F249" s="43"/>
      <c r="G249" s="43"/>
      <c r="H249" s="43"/>
      <c r="I249" s="43"/>
      <c r="J249" s="44"/>
    </row>
    <row r="250" ht="45">
      <c r="A250" s="35" t="s">
        <v>66</v>
      </c>
      <c r="B250" s="42"/>
      <c r="C250" s="43"/>
      <c r="D250" s="43"/>
      <c r="E250" s="45" t="s">
        <v>887</v>
      </c>
      <c r="F250" s="43"/>
      <c r="G250" s="43"/>
      <c r="H250" s="43"/>
      <c r="I250" s="43"/>
      <c r="J250" s="44"/>
    </row>
    <row r="251" ht="45">
      <c r="A251" s="35" t="s">
        <v>68</v>
      </c>
      <c r="B251" s="42"/>
      <c r="C251" s="43"/>
      <c r="D251" s="43"/>
      <c r="E251" s="37" t="s">
        <v>888</v>
      </c>
      <c r="F251" s="43"/>
      <c r="G251" s="43"/>
      <c r="H251" s="43"/>
      <c r="I251" s="43"/>
      <c r="J251" s="44"/>
    </row>
    <row r="252">
      <c r="A252" s="35" t="s">
        <v>58</v>
      </c>
      <c r="B252" s="35">
        <v>61</v>
      </c>
      <c r="C252" s="36" t="s">
        <v>889</v>
      </c>
      <c r="D252" s="35" t="s">
        <v>60</v>
      </c>
      <c r="E252" s="37" t="s">
        <v>890</v>
      </c>
      <c r="F252" s="38" t="s">
        <v>223</v>
      </c>
      <c r="G252" s="39">
        <v>16.858000000000001</v>
      </c>
      <c r="H252" s="40">
        <v>0</v>
      </c>
      <c r="I252" s="40">
        <f>ROUND(G252*H252,P4)</f>
        <v>0</v>
      </c>
      <c r="J252" s="38" t="s">
        <v>642</v>
      </c>
      <c r="O252" s="41">
        <f>I252*0.21</f>
        <v>0</v>
      </c>
      <c r="P252">
        <v>3</v>
      </c>
    </row>
    <row r="253">
      <c r="A253" s="35" t="s">
        <v>64</v>
      </c>
      <c r="B253" s="42"/>
      <c r="C253" s="43"/>
      <c r="D253" s="43"/>
      <c r="E253" s="37" t="s">
        <v>891</v>
      </c>
      <c r="F253" s="43"/>
      <c r="G253" s="43"/>
      <c r="H253" s="43"/>
      <c r="I253" s="43"/>
      <c r="J253" s="44"/>
    </row>
    <row r="254">
      <c r="A254" s="35" t="s">
        <v>66</v>
      </c>
      <c r="B254" s="42"/>
      <c r="C254" s="43"/>
      <c r="D254" s="43"/>
      <c r="E254" s="45" t="s">
        <v>892</v>
      </c>
      <c r="F254" s="43"/>
      <c r="G254" s="43"/>
      <c r="H254" s="43"/>
      <c r="I254" s="43"/>
      <c r="J254" s="44"/>
    </row>
    <row r="255" ht="60">
      <c r="A255" s="35" t="s">
        <v>68</v>
      </c>
      <c r="B255" s="42"/>
      <c r="C255" s="43"/>
      <c r="D255" s="43"/>
      <c r="E255" s="37" t="s">
        <v>893</v>
      </c>
      <c r="F255" s="43"/>
      <c r="G255" s="43"/>
      <c r="H255" s="43"/>
      <c r="I255" s="43"/>
      <c r="J255" s="44"/>
    </row>
    <row r="256">
      <c r="A256" s="35" t="s">
        <v>58</v>
      </c>
      <c r="B256" s="35">
        <v>62</v>
      </c>
      <c r="C256" s="36" t="s">
        <v>894</v>
      </c>
      <c r="D256" s="35" t="s">
        <v>60</v>
      </c>
      <c r="E256" s="37" t="s">
        <v>895</v>
      </c>
      <c r="F256" s="38" t="s">
        <v>223</v>
      </c>
      <c r="G256" s="39">
        <v>12.15</v>
      </c>
      <c r="H256" s="40">
        <v>0</v>
      </c>
      <c r="I256" s="40">
        <f>ROUND(G256*H256,P4)</f>
        <v>0</v>
      </c>
      <c r="J256" s="38" t="s">
        <v>642</v>
      </c>
      <c r="O256" s="41">
        <f>I256*0.21</f>
        <v>0</v>
      </c>
      <c r="P256">
        <v>3</v>
      </c>
    </row>
    <row r="257" ht="30">
      <c r="A257" s="35" t="s">
        <v>64</v>
      </c>
      <c r="B257" s="42"/>
      <c r="C257" s="43"/>
      <c r="D257" s="43"/>
      <c r="E257" s="37" t="s">
        <v>896</v>
      </c>
      <c r="F257" s="43"/>
      <c r="G257" s="43"/>
      <c r="H257" s="43"/>
      <c r="I257" s="43"/>
      <c r="J257" s="44"/>
    </row>
    <row r="258">
      <c r="A258" s="35" t="s">
        <v>66</v>
      </c>
      <c r="B258" s="42"/>
      <c r="C258" s="43"/>
      <c r="D258" s="43"/>
      <c r="E258" s="45" t="s">
        <v>897</v>
      </c>
      <c r="F258" s="43"/>
      <c r="G258" s="43"/>
      <c r="H258" s="43"/>
      <c r="I258" s="43"/>
      <c r="J258" s="44"/>
    </row>
    <row r="259" ht="60">
      <c r="A259" s="35" t="s">
        <v>68</v>
      </c>
      <c r="B259" s="42"/>
      <c r="C259" s="43"/>
      <c r="D259" s="43"/>
      <c r="E259" s="37" t="s">
        <v>893</v>
      </c>
      <c r="F259" s="43"/>
      <c r="G259" s="43"/>
      <c r="H259" s="43"/>
      <c r="I259" s="43"/>
      <c r="J259" s="44"/>
    </row>
    <row r="260">
      <c r="A260" s="29" t="s">
        <v>55</v>
      </c>
      <c r="B260" s="30"/>
      <c r="C260" s="31" t="s">
        <v>334</v>
      </c>
      <c r="D260" s="32"/>
      <c r="E260" s="29" t="s">
        <v>335</v>
      </c>
      <c r="F260" s="32"/>
      <c r="G260" s="32"/>
      <c r="H260" s="32"/>
      <c r="I260" s="33">
        <f>SUMIFS(I261:I276,A261:A276,"P")</f>
        <v>0</v>
      </c>
      <c r="J260" s="34"/>
    </row>
    <row r="261">
      <c r="A261" s="35" t="s">
        <v>58</v>
      </c>
      <c r="B261" s="35">
        <v>63</v>
      </c>
      <c r="C261" s="36" t="s">
        <v>898</v>
      </c>
      <c r="D261" s="35" t="s">
        <v>60</v>
      </c>
      <c r="E261" s="37" t="s">
        <v>899</v>
      </c>
      <c r="F261" s="38" t="s">
        <v>160</v>
      </c>
      <c r="G261" s="39">
        <v>22.5</v>
      </c>
      <c r="H261" s="40">
        <v>0</v>
      </c>
      <c r="I261" s="40">
        <f>ROUND(G261*H261,P4)</f>
        <v>0</v>
      </c>
      <c r="J261" s="38" t="s">
        <v>642</v>
      </c>
      <c r="O261" s="41">
        <f>I261*0.21</f>
        <v>0</v>
      </c>
      <c r="P261">
        <v>3</v>
      </c>
    </row>
    <row r="262">
      <c r="A262" s="35" t="s">
        <v>64</v>
      </c>
      <c r="B262" s="42"/>
      <c r="C262" s="43"/>
      <c r="D262" s="43"/>
      <c r="E262" s="37" t="s">
        <v>900</v>
      </c>
      <c r="F262" s="43"/>
      <c r="G262" s="43"/>
      <c r="H262" s="43"/>
      <c r="I262" s="43"/>
      <c r="J262" s="44"/>
    </row>
    <row r="263">
      <c r="A263" s="35" t="s">
        <v>66</v>
      </c>
      <c r="B263" s="42"/>
      <c r="C263" s="43"/>
      <c r="D263" s="43"/>
      <c r="E263" s="45" t="s">
        <v>901</v>
      </c>
      <c r="F263" s="43"/>
      <c r="G263" s="43"/>
      <c r="H263" s="43"/>
      <c r="I263" s="43"/>
      <c r="J263" s="44"/>
    </row>
    <row r="264" ht="315">
      <c r="A264" s="35" t="s">
        <v>68</v>
      </c>
      <c r="B264" s="42"/>
      <c r="C264" s="43"/>
      <c r="D264" s="43"/>
      <c r="E264" s="37" t="s">
        <v>902</v>
      </c>
      <c r="F264" s="43"/>
      <c r="G264" s="43"/>
      <c r="H264" s="43"/>
      <c r="I264" s="43"/>
      <c r="J264" s="44"/>
    </row>
    <row r="265">
      <c r="A265" s="35" t="s">
        <v>58</v>
      </c>
      <c r="B265" s="35">
        <v>64</v>
      </c>
      <c r="C265" s="36" t="s">
        <v>903</v>
      </c>
      <c r="D265" s="35" t="s">
        <v>60</v>
      </c>
      <c r="E265" s="37" t="s">
        <v>904</v>
      </c>
      <c r="F265" s="38" t="s">
        <v>160</v>
      </c>
      <c r="G265" s="39">
        <v>7</v>
      </c>
      <c r="H265" s="40">
        <v>0</v>
      </c>
      <c r="I265" s="40">
        <f>ROUND(G265*H265,P4)</f>
        <v>0</v>
      </c>
      <c r="J265" s="38" t="s">
        <v>642</v>
      </c>
      <c r="O265" s="41">
        <f>I265*0.21</f>
        <v>0</v>
      </c>
      <c r="P265">
        <v>3</v>
      </c>
    </row>
    <row r="266">
      <c r="A266" s="35" t="s">
        <v>64</v>
      </c>
      <c r="B266" s="42"/>
      <c r="C266" s="43"/>
      <c r="D266" s="43"/>
      <c r="E266" s="37" t="s">
        <v>905</v>
      </c>
      <c r="F266" s="43"/>
      <c r="G266" s="43"/>
      <c r="H266" s="43"/>
      <c r="I266" s="43"/>
      <c r="J266" s="44"/>
    </row>
    <row r="267">
      <c r="A267" s="35" t="s">
        <v>66</v>
      </c>
      <c r="B267" s="42"/>
      <c r="C267" s="43"/>
      <c r="D267" s="43"/>
      <c r="E267" s="45" t="s">
        <v>906</v>
      </c>
      <c r="F267" s="43"/>
      <c r="G267" s="43"/>
      <c r="H267" s="43"/>
      <c r="I267" s="43"/>
      <c r="J267" s="44"/>
    </row>
    <row r="268" ht="315">
      <c r="A268" s="35" t="s">
        <v>68</v>
      </c>
      <c r="B268" s="42"/>
      <c r="C268" s="43"/>
      <c r="D268" s="43"/>
      <c r="E268" s="37" t="s">
        <v>902</v>
      </c>
      <c r="F268" s="43"/>
      <c r="G268" s="43"/>
      <c r="H268" s="43"/>
      <c r="I268" s="43"/>
      <c r="J268" s="44"/>
    </row>
    <row r="269">
      <c r="A269" s="35" t="s">
        <v>58</v>
      </c>
      <c r="B269" s="35">
        <v>65</v>
      </c>
      <c r="C269" s="36" t="s">
        <v>907</v>
      </c>
      <c r="D269" s="35" t="s">
        <v>60</v>
      </c>
      <c r="E269" s="37" t="s">
        <v>908</v>
      </c>
      <c r="F269" s="38" t="s">
        <v>160</v>
      </c>
      <c r="G269" s="39">
        <v>186</v>
      </c>
      <c r="H269" s="40">
        <v>0</v>
      </c>
      <c r="I269" s="40">
        <f>ROUND(G269*H269,P4)</f>
        <v>0</v>
      </c>
      <c r="J269" s="38" t="s">
        <v>642</v>
      </c>
      <c r="O269" s="41">
        <f>I269*0.21</f>
        <v>0</v>
      </c>
      <c r="P269">
        <v>3</v>
      </c>
    </row>
    <row r="270">
      <c r="A270" s="35" t="s">
        <v>64</v>
      </c>
      <c r="B270" s="42"/>
      <c r="C270" s="43"/>
      <c r="D270" s="43"/>
      <c r="E270" s="37" t="s">
        <v>909</v>
      </c>
      <c r="F270" s="43"/>
      <c r="G270" s="43"/>
      <c r="H270" s="43"/>
      <c r="I270" s="43"/>
      <c r="J270" s="44"/>
    </row>
    <row r="271" ht="60">
      <c r="A271" s="35" t="s">
        <v>66</v>
      </c>
      <c r="B271" s="42"/>
      <c r="C271" s="43"/>
      <c r="D271" s="43"/>
      <c r="E271" s="45" t="s">
        <v>910</v>
      </c>
      <c r="F271" s="43"/>
      <c r="G271" s="43"/>
      <c r="H271" s="43"/>
      <c r="I271" s="43"/>
      <c r="J271" s="44"/>
    </row>
    <row r="272" ht="300">
      <c r="A272" s="35" t="s">
        <v>68</v>
      </c>
      <c r="B272" s="42"/>
      <c r="C272" s="43"/>
      <c r="D272" s="43"/>
      <c r="E272" s="37" t="s">
        <v>911</v>
      </c>
      <c r="F272" s="43"/>
      <c r="G272" s="43"/>
      <c r="H272" s="43"/>
      <c r="I272" s="43"/>
      <c r="J272" s="44"/>
    </row>
    <row r="273">
      <c r="A273" s="35" t="s">
        <v>58</v>
      </c>
      <c r="B273" s="35">
        <v>66</v>
      </c>
      <c r="C273" s="36" t="s">
        <v>345</v>
      </c>
      <c r="D273" s="35" t="s">
        <v>60</v>
      </c>
      <c r="E273" s="37" t="s">
        <v>346</v>
      </c>
      <c r="F273" s="38" t="s">
        <v>114</v>
      </c>
      <c r="G273" s="39">
        <v>2</v>
      </c>
      <c r="H273" s="40">
        <v>0</v>
      </c>
      <c r="I273" s="40">
        <f>ROUND(G273*H273,P4)</f>
        <v>0</v>
      </c>
      <c r="J273" s="38" t="s">
        <v>642</v>
      </c>
      <c r="O273" s="41">
        <f>I273*0.21</f>
        <v>0</v>
      </c>
      <c r="P273">
        <v>3</v>
      </c>
    </row>
    <row r="274">
      <c r="A274" s="35" t="s">
        <v>64</v>
      </c>
      <c r="B274" s="42"/>
      <c r="C274" s="43"/>
      <c r="D274" s="43"/>
      <c r="E274" s="37" t="s">
        <v>912</v>
      </c>
      <c r="F274" s="43"/>
      <c r="G274" s="43"/>
      <c r="H274" s="43"/>
      <c r="I274" s="43"/>
      <c r="J274" s="44"/>
    </row>
    <row r="275">
      <c r="A275" s="35" t="s">
        <v>66</v>
      </c>
      <c r="B275" s="42"/>
      <c r="C275" s="43"/>
      <c r="D275" s="43"/>
      <c r="E275" s="45" t="s">
        <v>116</v>
      </c>
      <c r="F275" s="43"/>
      <c r="G275" s="43"/>
      <c r="H275" s="43"/>
      <c r="I275" s="43"/>
      <c r="J275" s="44"/>
    </row>
    <row r="276" ht="195">
      <c r="A276" s="35" t="s">
        <v>68</v>
      </c>
      <c r="B276" s="42"/>
      <c r="C276" s="43"/>
      <c r="D276" s="43"/>
      <c r="E276" s="37" t="s">
        <v>348</v>
      </c>
      <c r="F276" s="43"/>
      <c r="G276" s="43"/>
      <c r="H276" s="43"/>
      <c r="I276" s="43"/>
      <c r="J276" s="44"/>
    </row>
    <row r="277">
      <c r="A277" s="29" t="s">
        <v>55</v>
      </c>
      <c r="B277" s="30"/>
      <c r="C277" s="31" t="s">
        <v>394</v>
      </c>
      <c r="D277" s="32"/>
      <c r="E277" s="29" t="s">
        <v>395</v>
      </c>
      <c r="F277" s="32"/>
      <c r="G277" s="32"/>
      <c r="H277" s="32"/>
      <c r="I277" s="33">
        <f>SUMIFS(I278:I328,A278:A328,"P")</f>
        <v>0</v>
      </c>
      <c r="J277" s="34"/>
    </row>
    <row r="278">
      <c r="A278" s="35" t="s">
        <v>58</v>
      </c>
      <c r="B278" s="35">
        <v>67</v>
      </c>
      <c r="C278" s="36" t="s">
        <v>913</v>
      </c>
      <c r="D278" s="35" t="s">
        <v>60</v>
      </c>
      <c r="E278" s="37" t="s">
        <v>914</v>
      </c>
      <c r="F278" s="38" t="s">
        <v>160</v>
      </c>
      <c r="G278" s="39">
        <v>3</v>
      </c>
      <c r="H278" s="40">
        <v>0</v>
      </c>
      <c r="I278" s="40">
        <f>ROUND(G278*H278,P4)</f>
        <v>0</v>
      </c>
      <c r="J278" s="38" t="s">
        <v>642</v>
      </c>
      <c r="O278" s="41">
        <f>I278*0.21</f>
        <v>0</v>
      </c>
      <c r="P278">
        <v>3</v>
      </c>
    </row>
    <row r="279">
      <c r="A279" s="35" t="s">
        <v>64</v>
      </c>
      <c r="B279" s="42"/>
      <c r="C279" s="43"/>
      <c r="D279" s="43"/>
      <c r="E279" s="37" t="s">
        <v>915</v>
      </c>
      <c r="F279" s="43"/>
      <c r="G279" s="43"/>
      <c r="H279" s="43"/>
      <c r="I279" s="43"/>
      <c r="J279" s="44"/>
    </row>
    <row r="280">
      <c r="A280" s="35" t="s">
        <v>66</v>
      </c>
      <c r="B280" s="42"/>
      <c r="C280" s="43"/>
      <c r="D280" s="43"/>
      <c r="E280" s="45" t="s">
        <v>916</v>
      </c>
      <c r="F280" s="43"/>
      <c r="G280" s="43"/>
      <c r="H280" s="43"/>
      <c r="I280" s="43"/>
      <c r="J280" s="44"/>
    </row>
    <row r="281" ht="75">
      <c r="A281" s="35" t="s">
        <v>68</v>
      </c>
      <c r="B281" s="42"/>
      <c r="C281" s="43"/>
      <c r="D281" s="43"/>
      <c r="E281" s="37" t="s">
        <v>917</v>
      </c>
      <c r="F281" s="43"/>
      <c r="G281" s="43"/>
      <c r="H281" s="43"/>
      <c r="I281" s="43"/>
      <c r="J281" s="44"/>
    </row>
    <row r="282">
      <c r="A282" s="35" t="s">
        <v>58</v>
      </c>
      <c r="B282" s="35">
        <v>68</v>
      </c>
      <c r="C282" s="36" t="s">
        <v>918</v>
      </c>
      <c r="D282" s="35" t="s">
        <v>60</v>
      </c>
      <c r="E282" s="37" t="s">
        <v>919</v>
      </c>
      <c r="F282" s="38" t="s">
        <v>160</v>
      </c>
      <c r="G282" s="39">
        <v>40.5</v>
      </c>
      <c r="H282" s="40">
        <v>0</v>
      </c>
      <c r="I282" s="40">
        <f>ROUND(G282*H282,P4)</f>
        <v>0</v>
      </c>
      <c r="J282" s="38" t="s">
        <v>642</v>
      </c>
      <c r="O282" s="41">
        <f>I282*0.21</f>
        <v>0</v>
      </c>
      <c r="P282">
        <v>3</v>
      </c>
    </row>
    <row r="283" ht="45">
      <c r="A283" s="35" t="s">
        <v>64</v>
      </c>
      <c r="B283" s="42"/>
      <c r="C283" s="43"/>
      <c r="D283" s="43"/>
      <c r="E283" s="37" t="s">
        <v>920</v>
      </c>
      <c r="F283" s="43"/>
      <c r="G283" s="43"/>
      <c r="H283" s="43"/>
      <c r="I283" s="43"/>
      <c r="J283" s="44"/>
    </row>
    <row r="284">
      <c r="A284" s="35" t="s">
        <v>66</v>
      </c>
      <c r="B284" s="42"/>
      <c r="C284" s="43"/>
      <c r="D284" s="43"/>
      <c r="E284" s="45" t="s">
        <v>921</v>
      </c>
      <c r="F284" s="43"/>
      <c r="G284" s="43"/>
      <c r="H284" s="43"/>
      <c r="I284" s="43"/>
      <c r="J284" s="44"/>
    </row>
    <row r="285" ht="75">
      <c r="A285" s="35" t="s">
        <v>68</v>
      </c>
      <c r="B285" s="42"/>
      <c r="C285" s="43"/>
      <c r="D285" s="43"/>
      <c r="E285" s="37" t="s">
        <v>922</v>
      </c>
      <c r="F285" s="43"/>
      <c r="G285" s="43"/>
      <c r="H285" s="43"/>
      <c r="I285" s="43"/>
      <c r="J285" s="44"/>
    </row>
    <row r="286">
      <c r="A286" s="35" t="s">
        <v>58</v>
      </c>
      <c r="B286" s="35">
        <v>69</v>
      </c>
      <c r="C286" s="36" t="s">
        <v>923</v>
      </c>
      <c r="D286" s="35" t="s">
        <v>60</v>
      </c>
      <c r="E286" s="37" t="s">
        <v>924</v>
      </c>
      <c r="F286" s="38" t="s">
        <v>160</v>
      </c>
      <c r="G286" s="39">
        <v>38</v>
      </c>
      <c r="H286" s="40">
        <v>0</v>
      </c>
      <c r="I286" s="40">
        <f>ROUND(G286*H286,P4)</f>
        <v>0</v>
      </c>
      <c r="J286" s="38" t="s">
        <v>642</v>
      </c>
      <c r="O286" s="41">
        <f>I286*0.21</f>
        <v>0</v>
      </c>
      <c r="P286">
        <v>3</v>
      </c>
    </row>
    <row r="287">
      <c r="A287" s="35" t="s">
        <v>64</v>
      </c>
      <c r="B287" s="42"/>
      <c r="C287" s="43"/>
      <c r="D287" s="43"/>
      <c r="E287" s="37" t="s">
        <v>925</v>
      </c>
      <c r="F287" s="43"/>
      <c r="G287" s="43"/>
      <c r="H287" s="43"/>
      <c r="I287" s="43"/>
      <c r="J287" s="44"/>
    </row>
    <row r="288">
      <c r="A288" s="35" t="s">
        <v>66</v>
      </c>
      <c r="B288" s="42"/>
      <c r="C288" s="43"/>
      <c r="D288" s="43"/>
      <c r="E288" s="45" t="s">
        <v>926</v>
      </c>
      <c r="F288" s="43"/>
      <c r="G288" s="43"/>
      <c r="H288" s="43"/>
      <c r="I288" s="43"/>
      <c r="J288" s="44"/>
    </row>
    <row r="289" ht="45">
      <c r="A289" s="35" t="s">
        <v>68</v>
      </c>
      <c r="B289" s="42"/>
      <c r="C289" s="43"/>
      <c r="D289" s="43"/>
      <c r="E289" s="37" t="s">
        <v>400</v>
      </c>
      <c r="F289" s="43"/>
      <c r="G289" s="43"/>
      <c r="H289" s="43"/>
      <c r="I289" s="43"/>
      <c r="J289" s="44"/>
    </row>
    <row r="290">
      <c r="A290" s="35" t="s">
        <v>58</v>
      </c>
      <c r="B290" s="35">
        <v>70</v>
      </c>
      <c r="C290" s="36" t="s">
        <v>927</v>
      </c>
      <c r="D290" s="35" t="s">
        <v>60</v>
      </c>
      <c r="E290" s="37" t="s">
        <v>928</v>
      </c>
      <c r="F290" s="38" t="s">
        <v>114</v>
      </c>
      <c r="G290" s="39">
        <v>2</v>
      </c>
      <c r="H290" s="40">
        <v>0</v>
      </c>
      <c r="I290" s="40">
        <f>ROUND(G290*H290,P4)</f>
        <v>0</v>
      </c>
      <c r="J290" s="38" t="s">
        <v>642</v>
      </c>
      <c r="O290" s="41">
        <f>I290*0.21</f>
        <v>0</v>
      </c>
      <c r="P290">
        <v>3</v>
      </c>
    </row>
    <row r="291" ht="30">
      <c r="A291" s="35" t="s">
        <v>64</v>
      </c>
      <c r="B291" s="42"/>
      <c r="C291" s="43"/>
      <c r="D291" s="43"/>
      <c r="E291" s="37" t="s">
        <v>929</v>
      </c>
      <c r="F291" s="43"/>
      <c r="G291" s="43"/>
      <c r="H291" s="43"/>
      <c r="I291" s="43"/>
      <c r="J291" s="44"/>
    </row>
    <row r="292" ht="30">
      <c r="A292" s="35" t="s">
        <v>68</v>
      </c>
      <c r="B292" s="42"/>
      <c r="C292" s="43"/>
      <c r="D292" s="43"/>
      <c r="E292" s="37" t="s">
        <v>930</v>
      </c>
      <c r="F292" s="43"/>
      <c r="G292" s="43"/>
      <c r="H292" s="43"/>
      <c r="I292" s="43"/>
      <c r="J292" s="44"/>
    </row>
    <row r="293" ht="30">
      <c r="A293" s="35" t="s">
        <v>58</v>
      </c>
      <c r="B293" s="35">
        <v>71</v>
      </c>
      <c r="C293" s="36" t="s">
        <v>931</v>
      </c>
      <c r="D293" s="35" t="s">
        <v>60</v>
      </c>
      <c r="E293" s="37" t="s">
        <v>932</v>
      </c>
      <c r="F293" s="38" t="s">
        <v>160</v>
      </c>
      <c r="G293" s="39">
        <v>39</v>
      </c>
      <c r="H293" s="40">
        <v>0</v>
      </c>
      <c r="I293" s="40">
        <f>ROUND(G293*H293,P4)</f>
        <v>0</v>
      </c>
      <c r="J293" s="38" t="s">
        <v>642</v>
      </c>
      <c r="O293" s="41">
        <f>I293*0.21</f>
        <v>0</v>
      </c>
      <c r="P293">
        <v>3</v>
      </c>
    </row>
    <row r="294">
      <c r="A294" s="35" t="s">
        <v>64</v>
      </c>
      <c r="B294" s="42"/>
      <c r="C294" s="43"/>
      <c r="D294" s="43"/>
      <c r="E294" s="49" t="s">
        <v>60</v>
      </c>
      <c r="F294" s="43"/>
      <c r="G294" s="43"/>
      <c r="H294" s="43"/>
      <c r="I294" s="43"/>
      <c r="J294" s="44"/>
    </row>
    <row r="295" ht="30">
      <c r="A295" s="35" t="s">
        <v>66</v>
      </c>
      <c r="B295" s="42"/>
      <c r="C295" s="43"/>
      <c r="D295" s="43"/>
      <c r="E295" s="45" t="s">
        <v>933</v>
      </c>
      <c r="F295" s="43"/>
      <c r="G295" s="43"/>
      <c r="H295" s="43"/>
      <c r="I295" s="43"/>
      <c r="J295" s="44"/>
    </row>
    <row r="296" ht="60">
      <c r="A296" s="35" t="s">
        <v>68</v>
      </c>
      <c r="B296" s="42"/>
      <c r="C296" s="43"/>
      <c r="D296" s="43"/>
      <c r="E296" s="37" t="s">
        <v>415</v>
      </c>
      <c r="F296" s="43"/>
      <c r="G296" s="43"/>
      <c r="H296" s="43"/>
      <c r="I296" s="43"/>
      <c r="J296" s="44"/>
    </row>
    <row r="297" ht="30">
      <c r="A297" s="35" t="s">
        <v>58</v>
      </c>
      <c r="B297" s="35">
        <v>72</v>
      </c>
      <c r="C297" s="36" t="s">
        <v>411</v>
      </c>
      <c r="D297" s="35" t="s">
        <v>60</v>
      </c>
      <c r="E297" s="37" t="s">
        <v>412</v>
      </c>
      <c r="F297" s="38" t="s">
        <v>160</v>
      </c>
      <c r="G297" s="39">
        <v>2</v>
      </c>
      <c r="H297" s="40">
        <v>0</v>
      </c>
      <c r="I297" s="40">
        <f>ROUND(G297*H297,P4)</f>
        <v>0</v>
      </c>
      <c r="J297" s="38" t="s">
        <v>642</v>
      </c>
      <c r="O297" s="41">
        <f>I297*0.21</f>
        <v>0</v>
      </c>
      <c r="P297">
        <v>3</v>
      </c>
    </row>
    <row r="298">
      <c r="A298" s="35" t="s">
        <v>64</v>
      </c>
      <c r="B298" s="42"/>
      <c r="C298" s="43"/>
      <c r="D298" s="43"/>
      <c r="E298" s="49" t="s">
        <v>60</v>
      </c>
      <c r="F298" s="43"/>
      <c r="G298" s="43"/>
      <c r="H298" s="43"/>
      <c r="I298" s="43"/>
      <c r="J298" s="44"/>
    </row>
    <row r="299">
      <c r="A299" s="35" t="s">
        <v>66</v>
      </c>
      <c r="B299" s="42"/>
      <c r="C299" s="43"/>
      <c r="D299" s="43"/>
      <c r="E299" s="45" t="s">
        <v>934</v>
      </c>
      <c r="F299" s="43"/>
      <c r="G299" s="43"/>
      <c r="H299" s="43"/>
      <c r="I299" s="43"/>
      <c r="J299" s="44"/>
    </row>
    <row r="300" ht="60">
      <c r="A300" s="35" t="s">
        <v>68</v>
      </c>
      <c r="B300" s="42"/>
      <c r="C300" s="43"/>
      <c r="D300" s="43"/>
      <c r="E300" s="37" t="s">
        <v>415</v>
      </c>
      <c r="F300" s="43"/>
      <c r="G300" s="43"/>
      <c r="H300" s="43"/>
      <c r="I300" s="43"/>
      <c r="J300" s="44"/>
    </row>
    <row r="301">
      <c r="A301" s="35" t="s">
        <v>58</v>
      </c>
      <c r="B301" s="35">
        <v>73</v>
      </c>
      <c r="C301" s="36" t="s">
        <v>935</v>
      </c>
      <c r="D301" s="35" t="s">
        <v>60</v>
      </c>
      <c r="E301" s="37" t="s">
        <v>936</v>
      </c>
      <c r="F301" s="38" t="s">
        <v>160</v>
      </c>
      <c r="G301" s="39">
        <v>14.199999999999999</v>
      </c>
      <c r="H301" s="40">
        <v>0</v>
      </c>
      <c r="I301" s="40">
        <f>ROUND(G301*H301,P4)</f>
        <v>0</v>
      </c>
      <c r="J301" s="38" t="s">
        <v>642</v>
      </c>
      <c r="O301" s="41">
        <f>I301*0.21</f>
        <v>0</v>
      </c>
      <c r="P301">
        <v>3</v>
      </c>
    </row>
    <row r="302" ht="30">
      <c r="A302" s="35" t="s">
        <v>64</v>
      </c>
      <c r="B302" s="42"/>
      <c r="C302" s="43"/>
      <c r="D302" s="43"/>
      <c r="E302" s="37" t="s">
        <v>937</v>
      </c>
      <c r="F302" s="43"/>
      <c r="G302" s="43"/>
      <c r="H302" s="43"/>
      <c r="I302" s="43"/>
      <c r="J302" s="44"/>
    </row>
    <row r="303">
      <c r="A303" s="35" t="s">
        <v>66</v>
      </c>
      <c r="B303" s="42"/>
      <c r="C303" s="43"/>
      <c r="D303" s="43"/>
      <c r="E303" s="45" t="s">
        <v>870</v>
      </c>
      <c r="F303" s="43"/>
      <c r="G303" s="43"/>
      <c r="H303" s="43"/>
      <c r="I303" s="43"/>
      <c r="J303" s="44"/>
    </row>
    <row r="304" ht="30">
      <c r="A304" s="35" t="s">
        <v>68</v>
      </c>
      <c r="B304" s="42"/>
      <c r="C304" s="43"/>
      <c r="D304" s="43"/>
      <c r="E304" s="37" t="s">
        <v>938</v>
      </c>
      <c r="F304" s="43"/>
      <c r="G304" s="43"/>
      <c r="H304" s="43"/>
      <c r="I304" s="43"/>
      <c r="J304" s="44"/>
    </row>
    <row r="305">
      <c r="A305" s="35" t="s">
        <v>58</v>
      </c>
      <c r="B305" s="35">
        <v>74</v>
      </c>
      <c r="C305" s="36" t="s">
        <v>939</v>
      </c>
      <c r="D305" s="35" t="s">
        <v>60</v>
      </c>
      <c r="E305" s="37" t="s">
        <v>940</v>
      </c>
      <c r="F305" s="38" t="s">
        <v>114</v>
      </c>
      <c r="G305" s="39">
        <v>2</v>
      </c>
      <c r="H305" s="40">
        <v>0</v>
      </c>
      <c r="I305" s="40">
        <f>ROUND(G305*H305,P4)</f>
        <v>0</v>
      </c>
      <c r="J305" s="38" t="s">
        <v>642</v>
      </c>
      <c r="O305" s="41">
        <f>I305*0.21</f>
        <v>0</v>
      </c>
      <c r="P305">
        <v>3</v>
      </c>
    </row>
    <row r="306">
      <c r="A306" s="35" t="s">
        <v>64</v>
      </c>
      <c r="B306" s="42"/>
      <c r="C306" s="43"/>
      <c r="D306" s="43"/>
      <c r="E306" s="37" t="s">
        <v>941</v>
      </c>
      <c r="F306" s="43"/>
      <c r="G306" s="43"/>
      <c r="H306" s="43"/>
      <c r="I306" s="43"/>
      <c r="J306" s="44"/>
    </row>
    <row r="307">
      <c r="A307" s="35" t="s">
        <v>66</v>
      </c>
      <c r="B307" s="42"/>
      <c r="C307" s="43"/>
      <c r="D307" s="43"/>
      <c r="E307" s="45" t="s">
        <v>942</v>
      </c>
      <c r="F307" s="43"/>
      <c r="G307" s="43"/>
      <c r="H307" s="43"/>
      <c r="I307" s="43"/>
      <c r="J307" s="44"/>
    </row>
    <row r="308" ht="345">
      <c r="A308" s="35" t="s">
        <v>68</v>
      </c>
      <c r="B308" s="42"/>
      <c r="C308" s="43"/>
      <c r="D308" s="43"/>
      <c r="E308" s="37" t="s">
        <v>943</v>
      </c>
      <c r="F308" s="43"/>
      <c r="G308" s="43"/>
      <c r="H308" s="43"/>
      <c r="I308" s="43"/>
      <c r="J308" s="44"/>
    </row>
    <row r="309">
      <c r="A309" s="35" t="s">
        <v>58</v>
      </c>
      <c r="B309" s="35">
        <v>75</v>
      </c>
      <c r="C309" s="36" t="s">
        <v>944</v>
      </c>
      <c r="D309" s="35" t="s">
        <v>60</v>
      </c>
      <c r="E309" s="37" t="s">
        <v>945</v>
      </c>
      <c r="F309" s="38" t="s">
        <v>124</v>
      </c>
      <c r="G309" s="39">
        <v>5.4000000000000004</v>
      </c>
      <c r="H309" s="40">
        <v>0</v>
      </c>
      <c r="I309" s="40">
        <f>ROUND(G309*H309,P4)</f>
        <v>0</v>
      </c>
      <c r="J309" s="38" t="s">
        <v>642</v>
      </c>
      <c r="O309" s="41">
        <f>I309*0.21</f>
        <v>0</v>
      </c>
      <c r="P309">
        <v>3</v>
      </c>
    </row>
    <row r="310" ht="30">
      <c r="A310" s="35" t="s">
        <v>64</v>
      </c>
      <c r="B310" s="42"/>
      <c r="C310" s="43"/>
      <c r="D310" s="43"/>
      <c r="E310" s="37" t="s">
        <v>946</v>
      </c>
      <c r="F310" s="43"/>
      <c r="G310" s="43"/>
      <c r="H310" s="43"/>
      <c r="I310" s="43"/>
      <c r="J310" s="44"/>
    </row>
    <row r="311">
      <c r="A311" s="35" t="s">
        <v>66</v>
      </c>
      <c r="B311" s="42"/>
      <c r="C311" s="43"/>
      <c r="D311" s="43"/>
      <c r="E311" s="45" t="s">
        <v>947</v>
      </c>
      <c r="F311" s="43"/>
      <c r="G311" s="43"/>
      <c r="H311" s="43"/>
      <c r="I311" s="43"/>
      <c r="J311" s="44"/>
    </row>
    <row r="312" ht="150">
      <c r="A312" s="35" t="s">
        <v>68</v>
      </c>
      <c r="B312" s="42"/>
      <c r="C312" s="43"/>
      <c r="D312" s="43"/>
      <c r="E312" s="37" t="s">
        <v>441</v>
      </c>
      <c r="F312" s="43"/>
      <c r="G312" s="43"/>
      <c r="H312" s="43"/>
      <c r="I312" s="43"/>
      <c r="J312" s="44"/>
    </row>
    <row r="313">
      <c r="A313" s="35" t="s">
        <v>58</v>
      </c>
      <c r="B313" s="35">
        <v>76</v>
      </c>
      <c r="C313" s="36" t="s">
        <v>948</v>
      </c>
      <c r="D313" s="35" t="s">
        <v>60</v>
      </c>
      <c r="E313" s="37" t="s">
        <v>949</v>
      </c>
      <c r="F313" s="38" t="s">
        <v>124</v>
      </c>
      <c r="G313" s="39">
        <v>110.5</v>
      </c>
      <c r="H313" s="40">
        <v>0</v>
      </c>
      <c r="I313" s="40">
        <f>ROUND(G313*H313,P4)</f>
        <v>0</v>
      </c>
      <c r="J313" s="38" t="s">
        <v>642</v>
      </c>
      <c r="O313" s="41">
        <f>I313*0.21</f>
        <v>0</v>
      </c>
      <c r="P313">
        <v>3</v>
      </c>
    </row>
    <row r="314">
      <c r="A314" s="35" t="s">
        <v>64</v>
      </c>
      <c r="B314" s="42"/>
      <c r="C314" s="43"/>
      <c r="D314" s="43"/>
      <c r="E314" s="37" t="s">
        <v>950</v>
      </c>
      <c r="F314" s="43"/>
      <c r="G314" s="43"/>
      <c r="H314" s="43"/>
      <c r="I314" s="43"/>
      <c r="J314" s="44"/>
    </row>
    <row r="315" ht="60">
      <c r="A315" s="35" t="s">
        <v>66</v>
      </c>
      <c r="B315" s="42"/>
      <c r="C315" s="43"/>
      <c r="D315" s="43"/>
      <c r="E315" s="45" t="s">
        <v>951</v>
      </c>
      <c r="F315" s="43"/>
      <c r="G315" s="43"/>
      <c r="H315" s="43"/>
      <c r="I315" s="43"/>
      <c r="J315" s="44"/>
    </row>
    <row r="316" ht="150">
      <c r="A316" s="35" t="s">
        <v>68</v>
      </c>
      <c r="B316" s="42"/>
      <c r="C316" s="43"/>
      <c r="D316" s="43"/>
      <c r="E316" s="37" t="s">
        <v>441</v>
      </c>
      <c r="F316" s="43"/>
      <c r="G316" s="43"/>
      <c r="H316" s="43"/>
      <c r="I316" s="43"/>
      <c r="J316" s="44"/>
    </row>
    <row r="317">
      <c r="A317" s="35" t="s">
        <v>58</v>
      </c>
      <c r="B317" s="35">
        <v>77</v>
      </c>
      <c r="C317" s="36" t="s">
        <v>952</v>
      </c>
      <c r="D317" s="35" t="s">
        <v>60</v>
      </c>
      <c r="E317" s="37" t="s">
        <v>953</v>
      </c>
      <c r="F317" s="38" t="s">
        <v>124</v>
      </c>
      <c r="G317" s="39">
        <v>116.175</v>
      </c>
      <c r="H317" s="40">
        <v>0</v>
      </c>
      <c r="I317" s="40">
        <f>ROUND(G317*H317,P4)</f>
        <v>0</v>
      </c>
      <c r="J317" s="38" t="s">
        <v>642</v>
      </c>
      <c r="O317" s="41">
        <f>I317*0.21</f>
        <v>0</v>
      </c>
      <c r="P317">
        <v>3</v>
      </c>
    </row>
    <row r="318">
      <c r="A318" s="35" t="s">
        <v>64</v>
      </c>
      <c r="B318" s="42"/>
      <c r="C318" s="43"/>
      <c r="D318" s="43"/>
      <c r="E318" s="37" t="s">
        <v>954</v>
      </c>
      <c r="F318" s="43"/>
      <c r="G318" s="43"/>
      <c r="H318" s="43"/>
      <c r="I318" s="43"/>
      <c r="J318" s="44"/>
    </row>
    <row r="319" ht="90">
      <c r="A319" s="35" t="s">
        <v>66</v>
      </c>
      <c r="B319" s="42"/>
      <c r="C319" s="43"/>
      <c r="D319" s="43"/>
      <c r="E319" s="45" t="s">
        <v>955</v>
      </c>
      <c r="F319" s="43"/>
      <c r="G319" s="43"/>
      <c r="H319" s="43"/>
      <c r="I319" s="43"/>
      <c r="J319" s="44"/>
    </row>
    <row r="320" ht="150">
      <c r="A320" s="35" t="s">
        <v>68</v>
      </c>
      <c r="B320" s="42"/>
      <c r="C320" s="43"/>
      <c r="D320" s="43"/>
      <c r="E320" s="37" t="s">
        <v>441</v>
      </c>
      <c r="F320" s="43"/>
      <c r="G320" s="43"/>
      <c r="H320" s="43"/>
      <c r="I320" s="43"/>
      <c r="J320" s="44"/>
    </row>
    <row r="321">
      <c r="A321" s="35" t="s">
        <v>58</v>
      </c>
      <c r="B321" s="35">
        <v>78</v>
      </c>
      <c r="C321" s="36" t="s">
        <v>956</v>
      </c>
      <c r="D321" s="35" t="s">
        <v>60</v>
      </c>
      <c r="E321" s="37" t="s">
        <v>957</v>
      </c>
      <c r="F321" s="38" t="s">
        <v>649</v>
      </c>
      <c r="G321" s="39">
        <v>0.68000000000000005</v>
      </c>
      <c r="H321" s="40">
        <v>0</v>
      </c>
      <c r="I321" s="40">
        <f>ROUND(G321*H321,P4)</f>
        <v>0</v>
      </c>
      <c r="J321" s="38" t="s">
        <v>642</v>
      </c>
      <c r="O321" s="41">
        <f>I321*0.21</f>
        <v>0</v>
      </c>
      <c r="P321">
        <v>3</v>
      </c>
    </row>
    <row r="322" ht="30">
      <c r="A322" s="35" t="s">
        <v>64</v>
      </c>
      <c r="B322" s="42"/>
      <c r="C322" s="43"/>
      <c r="D322" s="43"/>
      <c r="E322" s="37" t="s">
        <v>958</v>
      </c>
      <c r="F322" s="43"/>
      <c r="G322" s="43"/>
      <c r="H322" s="43"/>
      <c r="I322" s="43"/>
      <c r="J322" s="44"/>
    </row>
    <row r="323" ht="45">
      <c r="A323" s="35" t="s">
        <v>66</v>
      </c>
      <c r="B323" s="42"/>
      <c r="C323" s="43"/>
      <c r="D323" s="43"/>
      <c r="E323" s="45" t="s">
        <v>959</v>
      </c>
      <c r="F323" s="43"/>
      <c r="G323" s="43"/>
      <c r="H323" s="43"/>
      <c r="I323" s="43"/>
      <c r="J323" s="44"/>
    </row>
    <row r="324" ht="150">
      <c r="A324" s="35" t="s">
        <v>68</v>
      </c>
      <c r="B324" s="42"/>
      <c r="C324" s="43"/>
      <c r="D324" s="43"/>
      <c r="E324" s="37" t="s">
        <v>960</v>
      </c>
      <c r="F324" s="43"/>
      <c r="G324" s="43"/>
      <c r="H324" s="43"/>
      <c r="I324" s="43"/>
      <c r="J324" s="44"/>
    </row>
    <row r="325">
      <c r="A325" s="35" t="s">
        <v>58</v>
      </c>
      <c r="B325" s="35">
        <v>79</v>
      </c>
      <c r="C325" s="36" t="s">
        <v>961</v>
      </c>
      <c r="D325" s="35" t="s">
        <v>60</v>
      </c>
      <c r="E325" s="37" t="s">
        <v>962</v>
      </c>
      <c r="F325" s="38" t="s">
        <v>223</v>
      </c>
      <c r="G325" s="39">
        <v>124.2</v>
      </c>
      <c r="H325" s="40">
        <v>0</v>
      </c>
      <c r="I325" s="40">
        <f>ROUND(G325*H325,P4)</f>
        <v>0</v>
      </c>
      <c r="J325" s="38" t="s">
        <v>642</v>
      </c>
      <c r="O325" s="41">
        <f>I325*0.21</f>
        <v>0</v>
      </c>
      <c r="P325">
        <v>3</v>
      </c>
    </row>
    <row r="326" ht="105">
      <c r="A326" s="35" t="s">
        <v>64</v>
      </c>
      <c r="B326" s="42"/>
      <c r="C326" s="43"/>
      <c r="D326" s="43"/>
      <c r="E326" s="37" t="s">
        <v>963</v>
      </c>
      <c r="F326" s="43"/>
      <c r="G326" s="43"/>
      <c r="H326" s="43"/>
      <c r="I326" s="43"/>
      <c r="J326" s="44"/>
    </row>
    <row r="327">
      <c r="A327" s="35" t="s">
        <v>66</v>
      </c>
      <c r="B327" s="42"/>
      <c r="C327" s="43"/>
      <c r="D327" s="43"/>
      <c r="E327" s="45" t="s">
        <v>964</v>
      </c>
      <c r="F327" s="43"/>
      <c r="G327" s="43"/>
      <c r="H327" s="43"/>
      <c r="I327" s="43"/>
      <c r="J327" s="44"/>
    </row>
    <row r="328" ht="165">
      <c r="A328" s="35" t="s">
        <v>68</v>
      </c>
      <c r="B328" s="46"/>
      <c r="C328" s="47"/>
      <c r="D328" s="47"/>
      <c r="E328" s="37" t="s">
        <v>965</v>
      </c>
      <c r="F328" s="47"/>
      <c r="G328" s="47"/>
      <c r="H328" s="47"/>
      <c r="I328" s="47"/>
      <c r="J32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23</v>
      </c>
      <c r="I3" s="23">
        <f>SUMIFS(I8:I144,A8:A144,"SD")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SUMIFS(I9:I16,A9:A16,"P")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334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966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32</v>
      </c>
      <c r="C13" s="36" t="s">
        <v>967</v>
      </c>
      <c r="D13" s="35" t="s">
        <v>968</v>
      </c>
      <c r="E13" s="37" t="s">
        <v>969</v>
      </c>
      <c r="F13" s="38" t="s">
        <v>62</v>
      </c>
      <c r="G13" s="39">
        <v>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60">
      <c r="A14" s="35" t="s">
        <v>64</v>
      </c>
      <c r="B14" s="42"/>
      <c r="C14" s="43"/>
      <c r="D14" s="43"/>
      <c r="E14" s="37" t="s">
        <v>970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67</v>
      </c>
      <c r="F15" s="43"/>
      <c r="G15" s="43"/>
      <c r="H15" s="43"/>
      <c r="I15" s="43"/>
      <c r="J15" s="44"/>
    </row>
    <row r="16">
      <c r="A16" s="35" t="s">
        <v>68</v>
      </c>
      <c r="B16" s="42"/>
      <c r="C16" s="43"/>
      <c r="D16" s="43"/>
      <c r="E16" s="49"/>
      <c r="F16" s="43"/>
      <c r="G16" s="43"/>
      <c r="H16" s="43"/>
      <c r="I16" s="43"/>
      <c r="J16" s="44"/>
    </row>
    <row r="17">
      <c r="A17" s="29" t="s">
        <v>55</v>
      </c>
      <c r="B17" s="30"/>
      <c r="C17" s="31" t="s">
        <v>134</v>
      </c>
      <c r="D17" s="32"/>
      <c r="E17" s="29" t="s">
        <v>135</v>
      </c>
      <c r="F17" s="32"/>
      <c r="G17" s="32"/>
      <c r="H17" s="32"/>
      <c r="I17" s="33">
        <f>SUMIFS(I18:I53,A18:A53,"P")</f>
        <v>0</v>
      </c>
      <c r="J17" s="34"/>
    </row>
    <row r="18">
      <c r="A18" s="35" t="s">
        <v>58</v>
      </c>
      <c r="B18" s="35">
        <v>2</v>
      </c>
      <c r="C18" s="36" t="s">
        <v>971</v>
      </c>
      <c r="D18" s="35" t="s">
        <v>60</v>
      </c>
      <c r="E18" s="37" t="s">
        <v>972</v>
      </c>
      <c r="F18" s="38" t="s">
        <v>223</v>
      </c>
      <c r="G18" s="39">
        <v>200</v>
      </c>
      <c r="H18" s="40">
        <v>0</v>
      </c>
      <c r="I18" s="40">
        <f>ROUND(G18*H18,P4)</f>
        <v>0</v>
      </c>
      <c r="J18" s="38" t="s">
        <v>63</v>
      </c>
      <c r="O18" s="41">
        <f>I18*0.21</f>
        <v>0</v>
      </c>
      <c r="P18">
        <v>3</v>
      </c>
    </row>
    <row r="19" ht="30">
      <c r="A19" s="35" t="s">
        <v>64</v>
      </c>
      <c r="B19" s="42"/>
      <c r="C19" s="43"/>
      <c r="D19" s="43"/>
      <c r="E19" s="37" t="s">
        <v>973</v>
      </c>
      <c r="F19" s="43"/>
      <c r="G19" s="43"/>
      <c r="H19" s="43"/>
      <c r="I19" s="43"/>
      <c r="J19" s="44"/>
    </row>
    <row r="20">
      <c r="A20" s="35" t="s">
        <v>66</v>
      </c>
      <c r="B20" s="42"/>
      <c r="C20" s="43"/>
      <c r="D20" s="43"/>
      <c r="E20" s="45" t="s">
        <v>974</v>
      </c>
      <c r="F20" s="43"/>
      <c r="G20" s="43"/>
      <c r="H20" s="43"/>
      <c r="I20" s="43"/>
      <c r="J20" s="44"/>
    </row>
    <row r="21" ht="45">
      <c r="A21" s="35" t="s">
        <v>68</v>
      </c>
      <c r="B21" s="42"/>
      <c r="C21" s="43"/>
      <c r="D21" s="43"/>
      <c r="E21" s="37" t="s">
        <v>975</v>
      </c>
      <c r="F21" s="43"/>
      <c r="G21" s="43"/>
      <c r="H21" s="43"/>
      <c r="I21" s="43"/>
      <c r="J21" s="44"/>
    </row>
    <row r="22">
      <c r="A22" s="35" t="s">
        <v>58</v>
      </c>
      <c r="B22" s="35">
        <v>3</v>
      </c>
      <c r="C22" s="36" t="s">
        <v>976</v>
      </c>
      <c r="D22" s="35" t="s">
        <v>60</v>
      </c>
      <c r="E22" s="37" t="s">
        <v>977</v>
      </c>
      <c r="F22" s="38" t="s">
        <v>114</v>
      </c>
      <c r="G22" s="39">
        <v>6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 ht="60">
      <c r="A23" s="35" t="s">
        <v>64</v>
      </c>
      <c r="B23" s="42"/>
      <c r="C23" s="43"/>
      <c r="D23" s="43"/>
      <c r="E23" s="37" t="s">
        <v>978</v>
      </c>
      <c r="F23" s="43"/>
      <c r="G23" s="43"/>
      <c r="H23" s="43"/>
      <c r="I23" s="43"/>
      <c r="J23" s="44"/>
    </row>
    <row r="24">
      <c r="A24" s="35" t="s">
        <v>66</v>
      </c>
      <c r="B24" s="42"/>
      <c r="C24" s="43"/>
      <c r="D24" s="43"/>
      <c r="E24" s="45" t="s">
        <v>979</v>
      </c>
      <c r="F24" s="43"/>
      <c r="G24" s="43"/>
      <c r="H24" s="43"/>
      <c r="I24" s="43"/>
      <c r="J24" s="44"/>
    </row>
    <row r="25" ht="195">
      <c r="A25" s="35" t="s">
        <v>68</v>
      </c>
      <c r="B25" s="42"/>
      <c r="C25" s="43"/>
      <c r="D25" s="43"/>
      <c r="E25" s="37" t="s">
        <v>980</v>
      </c>
      <c r="F25" s="43"/>
      <c r="G25" s="43"/>
      <c r="H25" s="43"/>
      <c r="I25" s="43"/>
      <c r="J25" s="44"/>
    </row>
    <row r="26">
      <c r="A26" s="35" t="s">
        <v>58</v>
      </c>
      <c r="B26" s="35">
        <v>4</v>
      </c>
      <c r="C26" s="36" t="s">
        <v>981</v>
      </c>
      <c r="D26" s="35" t="s">
        <v>60</v>
      </c>
      <c r="E26" s="37" t="s">
        <v>982</v>
      </c>
      <c r="F26" s="38" t="s">
        <v>160</v>
      </c>
      <c r="G26" s="39">
        <v>10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>
      <c r="A27" s="35" t="s">
        <v>64</v>
      </c>
      <c r="B27" s="42"/>
      <c r="C27" s="43"/>
      <c r="D27" s="43"/>
      <c r="E27" s="37" t="s">
        <v>983</v>
      </c>
      <c r="F27" s="43"/>
      <c r="G27" s="43"/>
      <c r="H27" s="43"/>
      <c r="I27" s="43"/>
      <c r="J27" s="44"/>
    </row>
    <row r="28" ht="30">
      <c r="A28" s="35" t="s">
        <v>66</v>
      </c>
      <c r="B28" s="42"/>
      <c r="C28" s="43"/>
      <c r="D28" s="43"/>
      <c r="E28" s="45" t="s">
        <v>984</v>
      </c>
      <c r="F28" s="43"/>
      <c r="G28" s="43"/>
      <c r="H28" s="43"/>
      <c r="I28" s="43"/>
      <c r="J28" s="44"/>
    </row>
    <row r="29" ht="45">
      <c r="A29" s="35" t="s">
        <v>68</v>
      </c>
      <c r="B29" s="42"/>
      <c r="C29" s="43"/>
      <c r="D29" s="43"/>
      <c r="E29" s="37" t="s">
        <v>985</v>
      </c>
      <c r="F29" s="43"/>
      <c r="G29" s="43"/>
      <c r="H29" s="43"/>
      <c r="I29" s="43"/>
      <c r="J29" s="44"/>
    </row>
    <row r="30">
      <c r="A30" s="35" t="s">
        <v>58</v>
      </c>
      <c r="B30" s="35">
        <v>5</v>
      </c>
      <c r="C30" s="36" t="s">
        <v>685</v>
      </c>
      <c r="D30" s="35" t="s">
        <v>60</v>
      </c>
      <c r="E30" s="37" t="s">
        <v>686</v>
      </c>
      <c r="F30" s="38" t="s">
        <v>124</v>
      </c>
      <c r="G30" s="39">
        <v>334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>
      <c r="A31" s="35" t="s">
        <v>64</v>
      </c>
      <c r="B31" s="42"/>
      <c r="C31" s="43"/>
      <c r="D31" s="43"/>
      <c r="E31" s="37" t="s">
        <v>986</v>
      </c>
      <c r="F31" s="43"/>
      <c r="G31" s="43"/>
      <c r="H31" s="43"/>
      <c r="I31" s="43"/>
      <c r="J31" s="44"/>
    </row>
    <row r="32" ht="30">
      <c r="A32" s="35" t="s">
        <v>66</v>
      </c>
      <c r="B32" s="42"/>
      <c r="C32" s="43"/>
      <c r="D32" s="43"/>
      <c r="E32" s="45" t="s">
        <v>987</v>
      </c>
      <c r="F32" s="43"/>
      <c r="G32" s="43"/>
      <c r="H32" s="43"/>
      <c r="I32" s="43"/>
      <c r="J32" s="44"/>
    </row>
    <row r="33" ht="405">
      <c r="A33" s="35" t="s">
        <v>68</v>
      </c>
      <c r="B33" s="42"/>
      <c r="C33" s="43"/>
      <c r="D33" s="43"/>
      <c r="E33" s="37" t="s">
        <v>200</v>
      </c>
      <c r="F33" s="43"/>
      <c r="G33" s="43"/>
      <c r="H33" s="43"/>
      <c r="I33" s="43"/>
      <c r="J33" s="44"/>
    </row>
    <row r="34">
      <c r="A34" s="35" t="s">
        <v>58</v>
      </c>
      <c r="B34" s="35">
        <v>6</v>
      </c>
      <c r="C34" s="36" t="s">
        <v>201</v>
      </c>
      <c r="D34" s="35" t="s">
        <v>60</v>
      </c>
      <c r="E34" s="37" t="s">
        <v>202</v>
      </c>
      <c r="F34" s="38" t="s">
        <v>124</v>
      </c>
      <c r="G34" s="39">
        <v>334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988</v>
      </c>
      <c r="F35" s="43"/>
      <c r="G35" s="43"/>
      <c r="H35" s="43"/>
      <c r="I35" s="43"/>
      <c r="J35" s="44"/>
    </row>
    <row r="36">
      <c r="A36" s="35" t="s">
        <v>66</v>
      </c>
      <c r="B36" s="42"/>
      <c r="C36" s="43"/>
      <c r="D36" s="43"/>
      <c r="E36" s="45" t="s">
        <v>989</v>
      </c>
      <c r="F36" s="43"/>
      <c r="G36" s="43"/>
      <c r="H36" s="43"/>
      <c r="I36" s="43"/>
      <c r="J36" s="44"/>
    </row>
    <row r="37" ht="240">
      <c r="A37" s="35" t="s">
        <v>68</v>
      </c>
      <c r="B37" s="42"/>
      <c r="C37" s="43"/>
      <c r="D37" s="43"/>
      <c r="E37" s="37" t="s">
        <v>205</v>
      </c>
      <c r="F37" s="43"/>
      <c r="G37" s="43"/>
      <c r="H37" s="43"/>
      <c r="I37" s="43"/>
      <c r="J37" s="44"/>
    </row>
    <row r="38">
      <c r="A38" s="35" t="s">
        <v>58</v>
      </c>
      <c r="B38" s="35">
        <v>7</v>
      </c>
      <c r="C38" s="36" t="s">
        <v>211</v>
      </c>
      <c r="D38" s="35" t="s">
        <v>60</v>
      </c>
      <c r="E38" s="37" t="s">
        <v>212</v>
      </c>
      <c r="F38" s="38" t="s">
        <v>124</v>
      </c>
      <c r="G38" s="39">
        <v>90.950000000000003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30">
      <c r="A39" s="35" t="s">
        <v>64</v>
      </c>
      <c r="B39" s="42"/>
      <c r="C39" s="43"/>
      <c r="D39" s="43"/>
      <c r="E39" s="37" t="s">
        <v>990</v>
      </c>
      <c r="F39" s="43"/>
      <c r="G39" s="43"/>
      <c r="H39" s="43"/>
      <c r="I39" s="43"/>
      <c r="J39" s="44"/>
    </row>
    <row r="40" ht="60">
      <c r="A40" s="35" t="s">
        <v>66</v>
      </c>
      <c r="B40" s="42"/>
      <c r="C40" s="43"/>
      <c r="D40" s="43"/>
      <c r="E40" s="45" t="s">
        <v>991</v>
      </c>
      <c r="F40" s="43"/>
      <c r="G40" s="43"/>
      <c r="H40" s="43"/>
      <c r="I40" s="43"/>
      <c r="J40" s="44"/>
    </row>
    <row r="41" ht="300">
      <c r="A41" s="35" t="s">
        <v>68</v>
      </c>
      <c r="B41" s="42"/>
      <c r="C41" s="43"/>
      <c r="D41" s="43"/>
      <c r="E41" s="37" t="s">
        <v>215</v>
      </c>
      <c r="F41" s="43"/>
      <c r="G41" s="43"/>
      <c r="H41" s="43"/>
      <c r="I41" s="43"/>
      <c r="J41" s="44"/>
    </row>
    <row r="42">
      <c r="A42" s="35" t="s">
        <v>58</v>
      </c>
      <c r="B42" s="35">
        <v>8</v>
      </c>
      <c r="C42" s="36" t="s">
        <v>227</v>
      </c>
      <c r="D42" s="35" t="s">
        <v>60</v>
      </c>
      <c r="E42" s="37" t="s">
        <v>228</v>
      </c>
      <c r="F42" s="38" t="s">
        <v>124</v>
      </c>
      <c r="G42" s="39">
        <v>16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>
      <c r="A43" s="35" t="s">
        <v>64</v>
      </c>
      <c r="B43" s="42"/>
      <c r="C43" s="43"/>
      <c r="D43" s="43"/>
      <c r="E43" s="37" t="s">
        <v>229</v>
      </c>
      <c r="F43" s="43"/>
      <c r="G43" s="43"/>
      <c r="H43" s="43"/>
      <c r="I43" s="43"/>
      <c r="J43" s="44"/>
    </row>
    <row r="44" ht="30">
      <c r="A44" s="35" t="s">
        <v>66</v>
      </c>
      <c r="B44" s="42"/>
      <c r="C44" s="43"/>
      <c r="D44" s="43"/>
      <c r="E44" s="45" t="s">
        <v>992</v>
      </c>
      <c r="F44" s="43"/>
      <c r="G44" s="43"/>
      <c r="H44" s="43"/>
      <c r="I44" s="43"/>
      <c r="J44" s="44"/>
    </row>
    <row r="45" ht="45">
      <c r="A45" s="35" t="s">
        <v>68</v>
      </c>
      <c r="B45" s="42"/>
      <c r="C45" s="43"/>
      <c r="D45" s="43"/>
      <c r="E45" s="37" t="s">
        <v>231</v>
      </c>
      <c r="F45" s="43"/>
      <c r="G45" s="43"/>
      <c r="H45" s="43"/>
      <c r="I45" s="43"/>
      <c r="J45" s="44"/>
    </row>
    <row r="46">
      <c r="A46" s="35" t="s">
        <v>58</v>
      </c>
      <c r="B46" s="35">
        <v>9</v>
      </c>
      <c r="C46" s="36" t="s">
        <v>232</v>
      </c>
      <c r="D46" s="35" t="s">
        <v>60</v>
      </c>
      <c r="E46" s="37" t="s">
        <v>233</v>
      </c>
      <c r="F46" s="38" t="s">
        <v>223</v>
      </c>
      <c r="G46" s="39">
        <v>80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>
      <c r="A47" s="35" t="s">
        <v>64</v>
      </c>
      <c r="B47" s="42"/>
      <c r="C47" s="43"/>
      <c r="D47" s="43"/>
      <c r="E47" s="37" t="s">
        <v>234</v>
      </c>
      <c r="F47" s="43"/>
      <c r="G47" s="43"/>
      <c r="H47" s="43"/>
      <c r="I47" s="43"/>
      <c r="J47" s="44"/>
    </row>
    <row r="48" ht="30">
      <c r="A48" s="35" t="s">
        <v>66</v>
      </c>
      <c r="B48" s="42"/>
      <c r="C48" s="43"/>
      <c r="D48" s="43"/>
      <c r="E48" s="45" t="s">
        <v>993</v>
      </c>
      <c r="F48" s="43"/>
      <c r="G48" s="43"/>
      <c r="H48" s="43"/>
      <c r="I48" s="43"/>
      <c r="J48" s="44"/>
    </row>
    <row r="49" ht="30">
      <c r="A49" s="35" t="s">
        <v>68</v>
      </c>
      <c r="B49" s="42"/>
      <c r="C49" s="43"/>
      <c r="D49" s="43"/>
      <c r="E49" s="37" t="s">
        <v>236</v>
      </c>
      <c r="F49" s="43"/>
      <c r="G49" s="43"/>
      <c r="H49" s="43"/>
      <c r="I49" s="43"/>
      <c r="J49" s="44"/>
    </row>
    <row r="50">
      <c r="A50" s="35" t="s">
        <v>58</v>
      </c>
      <c r="B50" s="35">
        <v>10</v>
      </c>
      <c r="C50" s="36" t="s">
        <v>237</v>
      </c>
      <c r="D50" s="35" t="s">
        <v>60</v>
      </c>
      <c r="E50" s="37" t="s">
        <v>238</v>
      </c>
      <c r="F50" s="38" t="s">
        <v>223</v>
      </c>
      <c r="G50" s="39">
        <v>80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>
      <c r="A51" s="35" t="s">
        <v>64</v>
      </c>
      <c r="B51" s="42"/>
      <c r="C51" s="43"/>
      <c r="D51" s="43"/>
      <c r="E51" s="37" t="s">
        <v>234</v>
      </c>
      <c r="F51" s="43"/>
      <c r="G51" s="43"/>
      <c r="H51" s="43"/>
      <c r="I51" s="43"/>
      <c r="J51" s="44"/>
    </row>
    <row r="52" ht="30">
      <c r="A52" s="35" t="s">
        <v>66</v>
      </c>
      <c r="B52" s="42"/>
      <c r="C52" s="43"/>
      <c r="D52" s="43"/>
      <c r="E52" s="45" t="s">
        <v>993</v>
      </c>
      <c r="F52" s="43"/>
      <c r="G52" s="43"/>
      <c r="H52" s="43"/>
      <c r="I52" s="43"/>
      <c r="J52" s="44"/>
    </row>
    <row r="53" ht="45">
      <c r="A53" s="35" t="s">
        <v>68</v>
      </c>
      <c r="B53" s="42"/>
      <c r="C53" s="43"/>
      <c r="D53" s="43"/>
      <c r="E53" s="37" t="s">
        <v>239</v>
      </c>
      <c r="F53" s="43"/>
      <c r="G53" s="43"/>
      <c r="H53" s="43"/>
      <c r="I53" s="43"/>
      <c r="J53" s="44"/>
    </row>
    <row r="54">
      <c r="A54" s="29" t="s">
        <v>55</v>
      </c>
      <c r="B54" s="30"/>
      <c r="C54" s="31" t="s">
        <v>240</v>
      </c>
      <c r="D54" s="32"/>
      <c r="E54" s="29" t="s">
        <v>241</v>
      </c>
      <c r="F54" s="32"/>
      <c r="G54" s="32"/>
      <c r="H54" s="32"/>
      <c r="I54" s="33">
        <f>SUMIFS(I55:I70,A55:A70,"P")</f>
        <v>0</v>
      </c>
      <c r="J54" s="34"/>
    </row>
    <row r="55">
      <c r="A55" s="35" t="s">
        <v>58</v>
      </c>
      <c r="B55" s="35">
        <v>11</v>
      </c>
      <c r="C55" s="36" t="s">
        <v>701</v>
      </c>
      <c r="D55" s="35" t="s">
        <v>60</v>
      </c>
      <c r="E55" s="37" t="s">
        <v>702</v>
      </c>
      <c r="F55" s="38" t="s">
        <v>124</v>
      </c>
      <c r="G55" s="39">
        <v>4.0510000000000002</v>
      </c>
      <c r="H55" s="40">
        <v>0</v>
      </c>
      <c r="I55" s="40">
        <f>ROUND(G55*H55,P4)</f>
        <v>0</v>
      </c>
      <c r="J55" s="38" t="s">
        <v>63</v>
      </c>
      <c r="O55" s="41">
        <f>I55*0.21</f>
        <v>0</v>
      </c>
      <c r="P55">
        <v>3</v>
      </c>
    </row>
    <row r="56">
      <c r="A56" s="35" t="s">
        <v>64</v>
      </c>
      <c r="B56" s="42"/>
      <c r="C56" s="43"/>
      <c r="D56" s="43"/>
      <c r="E56" s="37" t="s">
        <v>703</v>
      </c>
      <c r="F56" s="43"/>
      <c r="G56" s="43"/>
      <c r="H56" s="43"/>
      <c r="I56" s="43"/>
      <c r="J56" s="44"/>
    </row>
    <row r="57" ht="45">
      <c r="A57" s="35" t="s">
        <v>66</v>
      </c>
      <c r="B57" s="42"/>
      <c r="C57" s="43"/>
      <c r="D57" s="43"/>
      <c r="E57" s="45" t="s">
        <v>994</v>
      </c>
      <c r="F57" s="43"/>
      <c r="G57" s="43"/>
      <c r="H57" s="43"/>
      <c r="I57" s="43"/>
      <c r="J57" s="44"/>
    </row>
    <row r="58" ht="75">
      <c r="A58" s="35" t="s">
        <v>68</v>
      </c>
      <c r="B58" s="42"/>
      <c r="C58" s="43"/>
      <c r="D58" s="43"/>
      <c r="E58" s="37" t="s">
        <v>705</v>
      </c>
      <c r="F58" s="43"/>
      <c r="G58" s="43"/>
      <c r="H58" s="43"/>
      <c r="I58" s="43"/>
      <c r="J58" s="44"/>
    </row>
    <row r="59">
      <c r="A59" s="35" t="s">
        <v>58</v>
      </c>
      <c r="B59" s="35">
        <v>12</v>
      </c>
      <c r="C59" s="36" t="s">
        <v>754</v>
      </c>
      <c r="D59" s="35" t="s">
        <v>60</v>
      </c>
      <c r="E59" s="37" t="s">
        <v>755</v>
      </c>
      <c r="F59" s="38" t="s">
        <v>124</v>
      </c>
      <c r="G59" s="39">
        <v>60.729999999999997</v>
      </c>
      <c r="H59" s="40">
        <v>0</v>
      </c>
      <c r="I59" s="40">
        <f>ROUND(G59*H59,P4)</f>
        <v>0</v>
      </c>
      <c r="J59" s="38" t="s">
        <v>63</v>
      </c>
      <c r="O59" s="41">
        <f>I59*0.21</f>
        <v>0</v>
      </c>
      <c r="P59">
        <v>3</v>
      </c>
    </row>
    <row r="60">
      <c r="A60" s="35" t="s">
        <v>64</v>
      </c>
      <c r="B60" s="42"/>
      <c r="C60" s="43"/>
      <c r="D60" s="43"/>
      <c r="E60" s="37" t="s">
        <v>756</v>
      </c>
      <c r="F60" s="43"/>
      <c r="G60" s="43"/>
      <c r="H60" s="43"/>
      <c r="I60" s="43"/>
      <c r="J60" s="44"/>
    </row>
    <row r="61" ht="30">
      <c r="A61" s="35" t="s">
        <v>66</v>
      </c>
      <c r="B61" s="42"/>
      <c r="C61" s="43"/>
      <c r="D61" s="43"/>
      <c r="E61" s="45" t="s">
        <v>995</v>
      </c>
      <c r="F61" s="43"/>
      <c r="G61" s="43"/>
      <c r="H61" s="43"/>
      <c r="I61" s="43"/>
      <c r="J61" s="44"/>
    </row>
    <row r="62" ht="409.5">
      <c r="A62" s="35" t="s">
        <v>68</v>
      </c>
      <c r="B62" s="42"/>
      <c r="C62" s="43"/>
      <c r="D62" s="43"/>
      <c r="E62" s="37" t="s">
        <v>758</v>
      </c>
      <c r="F62" s="43"/>
      <c r="G62" s="43"/>
      <c r="H62" s="43"/>
      <c r="I62" s="43"/>
      <c r="J62" s="44"/>
    </row>
    <row r="63">
      <c r="A63" s="35" t="s">
        <v>58</v>
      </c>
      <c r="B63" s="35">
        <v>13</v>
      </c>
      <c r="C63" s="36" t="s">
        <v>759</v>
      </c>
      <c r="D63" s="35" t="s">
        <v>60</v>
      </c>
      <c r="E63" s="37" t="s">
        <v>760</v>
      </c>
      <c r="F63" s="38" t="s">
        <v>649</v>
      </c>
      <c r="G63" s="39">
        <v>9.1099999999999994</v>
      </c>
      <c r="H63" s="40">
        <v>0</v>
      </c>
      <c r="I63" s="40">
        <f>ROUND(G63*H63,P4)</f>
        <v>0</v>
      </c>
      <c r="J63" s="38" t="s">
        <v>63</v>
      </c>
      <c r="O63" s="41">
        <f>I63*0.21</f>
        <v>0</v>
      </c>
      <c r="P63">
        <v>3</v>
      </c>
    </row>
    <row r="64">
      <c r="A64" s="35" t="s">
        <v>64</v>
      </c>
      <c r="B64" s="42"/>
      <c r="C64" s="43"/>
      <c r="D64" s="43"/>
      <c r="E64" s="37" t="s">
        <v>814</v>
      </c>
      <c r="F64" s="43"/>
      <c r="G64" s="43"/>
      <c r="H64" s="43"/>
      <c r="I64" s="43"/>
      <c r="J64" s="44"/>
    </row>
    <row r="65" ht="30">
      <c r="A65" s="35" t="s">
        <v>66</v>
      </c>
      <c r="B65" s="42"/>
      <c r="C65" s="43"/>
      <c r="D65" s="43"/>
      <c r="E65" s="45" t="s">
        <v>996</v>
      </c>
      <c r="F65" s="43"/>
      <c r="G65" s="43"/>
      <c r="H65" s="43"/>
      <c r="I65" s="43"/>
      <c r="J65" s="44"/>
    </row>
    <row r="66" ht="330">
      <c r="A66" s="35" t="s">
        <v>68</v>
      </c>
      <c r="B66" s="42"/>
      <c r="C66" s="43"/>
      <c r="D66" s="43"/>
      <c r="E66" s="37" t="s">
        <v>763</v>
      </c>
      <c r="F66" s="43"/>
      <c r="G66" s="43"/>
      <c r="H66" s="43"/>
      <c r="I66" s="43"/>
      <c r="J66" s="44"/>
    </row>
    <row r="67">
      <c r="A67" s="35" t="s">
        <v>58</v>
      </c>
      <c r="B67" s="35">
        <v>14</v>
      </c>
      <c r="C67" s="36" t="s">
        <v>774</v>
      </c>
      <c r="D67" s="35" t="s">
        <v>60</v>
      </c>
      <c r="E67" s="37" t="s">
        <v>775</v>
      </c>
      <c r="F67" s="38" t="s">
        <v>223</v>
      </c>
      <c r="G67" s="39">
        <v>128.80000000000001</v>
      </c>
      <c r="H67" s="40">
        <v>0</v>
      </c>
      <c r="I67" s="40">
        <f>ROUND(G67*H67,P4)</f>
        <v>0</v>
      </c>
      <c r="J67" s="38" t="s">
        <v>63</v>
      </c>
      <c r="O67" s="41">
        <f>I67*0.21</f>
        <v>0</v>
      </c>
      <c r="P67">
        <v>3</v>
      </c>
    </row>
    <row r="68">
      <c r="A68" s="35" t="s">
        <v>64</v>
      </c>
      <c r="B68" s="42"/>
      <c r="C68" s="43"/>
      <c r="D68" s="43"/>
      <c r="E68" s="37" t="s">
        <v>776</v>
      </c>
      <c r="F68" s="43"/>
      <c r="G68" s="43"/>
      <c r="H68" s="43"/>
      <c r="I68" s="43"/>
      <c r="J68" s="44"/>
    </row>
    <row r="69" ht="30">
      <c r="A69" s="35" t="s">
        <v>66</v>
      </c>
      <c r="B69" s="42"/>
      <c r="C69" s="43"/>
      <c r="D69" s="43"/>
      <c r="E69" s="45" t="s">
        <v>997</v>
      </c>
      <c r="F69" s="43"/>
      <c r="G69" s="43"/>
      <c r="H69" s="43"/>
      <c r="I69" s="43"/>
      <c r="J69" s="44"/>
    </row>
    <row r="70" ht="120">
      <c r="A70" s="35" t="s">
        <v>68</v>
      </c>
      <c r="B70" s="42"/>
      <c r="C70" s="43"/>
      <c r="D70" s="43"/>
      <c r="E70" s="37" t="s">
        <v>778</v>
      </c>
      <c r="F70" s="43"/>
      <c r="G70" s="43"/>
      <c r="H70" s="43"/>
      <c r="I70" s="43"/>
      <c r="J70" s="44"/>
    </row>
    <row r="71">
      <c r="A71" s="29" t="s">
        <v>55</v>
      </c>
      <c r="B71" s="30"/>
      <c r="C71" s="31" t="s">
        <v>779</v>
      </c>
      <c r="D71" s="32"/>
      <c r="E71" s="29" t="s">
        <v>780</v>
      </c>
      <c r="F71" s="32"/>
      <c r="G71" s="32"/>
      <c r="H71" s="32"/>
      <c r="I71" s="33">
        <f>SUMIFS(I72:I91,A72:A91,"P")</f>
        <v>0</v>
      </c>
      <c r="J71" s="34"/>
    </row>
    <row r="72">
      <c r="A72" s="35" t="s">
        <v>58</v>
      </c>
      <c r="B72" s="35">
        <v>15</v>
      </c>
      <c r="C72" s="36" t="s">
        <v>787</v>
      </c>
      <c r="D72" s="35" t="s">
        <v>60</v>
      </c>
      <c r="E72" s="37" t="s">
        <v>788</v>
      </c>
      <c r="F72" s="38" t="s">
        <v>124</v>
      </c>
      <c r="G72" s="39">
        <v>14</v>
      </c>
      <c r="H72" s="40">
        <v>0</v>
      </c>
      <c r="I72" s="40">
        <f>ROUND(G72*H72,P4)</f>
        <v>0</v>
      </c>
      <c r="J72" s="38" t="s">
        <v>63</v>
      </c>
      <c r="O72" s="41">
        <f>I72*0.21</f>
        <v>0</v>
      </c>
      <c r="P72">
        <v>3</v>
      </c>
    </row>
    <row r="73">
      <c r="A73" s="35" t="s">
        <v>64</v>
      </c>
      <c r="B73" s="42"/>
      <c r="C73" s="43"/>
      <c r="D73" s="43"/>
      <c r="E73" s="37" t="s">
        <v>789</v>
      </c>
      <c r="F73" s="43"/>
      <c r="G73" s="43"/>
      <c r="H73" s="43"/>
      <c r="I73" s="43"/>
      <c r="J73" s="44"/>
    </row>
    <row r="74" ht="30">
      <c r="A74" s="35" t="s">
        <v>66</v>
      </c>
      <c r="B74" s="42"/>
      <c r="C74" s="43"/>
      <c r="D74" s="43"/>
      <c r="E74" s="45" t="s">
        <v>998</v>
      </c>
      <c r="F74" s="43"/>
      <c r="G74" s="43"/>
      <c r="H74" s="43"/>
      <c r="I74" s="43"/>
      <c r="J74" s="44"/>
    </row>
    <row r="75" ht="409.5">
      <c r="A75" s="35" t="s">
        <v>68</v>
      </c>
      <c r="B75" s="42"/>
      <c r="C75" s="43"/>
      <c r="D75" s="43"/>
      <c r="E75" s="37" t="s">
        <v>791</v>
      </c>
      <c r="F75" s="43"/>
      <c r="G75" s="43"/>
      <c r="H75" s="43"/>
      <c r="I75" s="43"/>
      <c r="J75" s="44"/>
    </row>
    <row r="76">
      <c r="A76" s="35" t="s">
        <v>58</v>
      </c>
      <c r="B76" s="35">
        <v>16</v>
      </c>
      <c r="C76" s="36" t="s">
        <v>792</v>
      </c>
      <c r="D76" s="35" t="s">
        <v>60</v>
      </c>
      <c r="E76" s="37" t="s">
        <v>793</v>
      </c>
      <c r="F76" s="38" t="s">
        <v>649</v>
      </c>
      <c r="G76" s="39">
        <v>2.52</v>
      </c>
      <c r="H76" s="40">
        <v>0</v>
      </c>
      <c r="I76" s="40">
        <f>ROUND(G76*H76,P4)</f>
        <v>0</v>
      </c>
      <c r="J76" s="38" t="s">
        <v>63</v>
      </c>
      <c r="O76" s="41">
        <f>I76*0.21</f>
        <v>0</v>
      </c>
      <c r="P76">
        <v>3</v>
      </c>
    </row>
    <row r="77">
      <c r="A77" s="35" t="s">
        <v>64</v>
      </c>
      <c r="B77" s="42"/>
      <c r="C77" s="43"/>
      <c r="D77" s="43"/>
      <c r="E77" s="49"/>
      <c r="F77" s="43"/>
      <c r="G77" s="43"/>
      <c r="H77" s="43"/>
      <c r="I77" s="43"/>
      <c r="J77" s="44"/>
    </row>
    <row r="78" ht="30">
      <c r="A78" s="35" t="s">
        <v>66</v>
      </c>
      <c r="B78" s="42"/>
      <c r="C78" s="43"/>
      <c r="D78" s="43"/>
      <c r="E78" s="45" t="s">
        <v>999</v>
      </c>
      <c r="F78" s="43"/>
      <c r="G78" s="43"/>
      <c r="H78" s="43"/>
      <c r="I78" s="43"/>
      <c r="J78" s="44"/>
    </row>
    <row r="79" ht="300">
      <c r="A79" s="35" t="s">
        <v>68</v>
      </c>
      <c r="B79" s="42"/>
      <c r="C79" s="43"/>
      <c r="D79" s="43"/>
      <c r="E79" s="37" t="s">
        <v>795</v>
      </c>
      <c r="F79" s="43"/>
      <c r="G79" s="43"/>
      <c r="H79" s="43"/>
      <c r="I79" s="43"/>
      <c r="J79" s="44"/>
    </row>
    <row r="80">
      <c r="A80" s="35" t="s">
        <v>58</v>
      </c>
      <c r="B80" s="35">
        <v>17</v>
      </c>
      <c r="C80" s="36" t="s">
        <v>1000</v>
      </c>
      <c r="D80" s="35" t="s">
        <v>60</v>
      </c>
      <c r="E80" s="37" t="s">
        <v>1001</v>
      </c>
      <c r="F80" s="38" t="s">
        <v>124</v>
      </c>
      <c r="G80" s="39">
        <v>35.670000000000002</v>
      </c>
      <c r="H80" s="40">
        <v>0</v>
      </c>
      <c r="I80" s="40">
        <f>ROUND(G80*H80,P4)</f>
        <v>0</v>
      </c>
      <c r="J80" s="38" t="s">
        <v>63</v>
      </c>
      <c r="O80" s="41">
        <f>I80*0.21</f>
        <v>0</v>
      </c>
      <c r="P80">
        <v>3</v>
      </c>
    </row>
    <row r="81">
      <c r="A81" s="35" t="s">
        <v>64</v>
      </c>
      <c r="B81" s="42"/>
      <c r="C81" s="43"/>
      <c r="D81" s="43"/>
      <c r="E81" s="37" t="s">
        <v>1002</v>
      </c>
      <c r="F81" s="43"/>
      <c r="G81" s="43"/>
      <c r="H81" s="43"/>
      <c r="I81" s="43"/>
      <c r="J81" s="44"/>
    </row>
    <row r="82" ht="60">
      <c r="A82" s="35" t="s">
        <v>66</v>
      </c>
      <c r="B82" s="42"/>
      <c r="C82" s="43"/>
      <c r="D82" s="43"/>
      <c r="E82" s="45" t="s">
        <v>1003</v>
      </c>
      <c r="F82" s="43"/>
      <c r="G82" s="43"/>
      <c r="H82" s="43"/>
      <c r="I82" s="43"/>
      <c r="J82" s="44"/>
    </row>
    <row r="83" ht="409.5">
      <c r="A83" s="35" t="s">
        <v>68</v>
      </c>
      <c r="B83" s="42"/>
      <c r="C83" s="43"/>
      <c r="D83" s="43"/>
      <c r="E83" s="37" t="s">
        <v>263</v>
      </c>
      <c r="F83" s="43"/>
      <c r="G83" s="43"/>
      <c r="H83" s="43"/>
      <c r="I83" s="43"/>
      <c r="J83" s="44"/>
    </row>
    <row r="84">
      <c r="A84" s="35" t="s">
        <v>58</v>
      </c>
      <c r="B84" s="35">
        <v>18</v>
      </c>
      <c r="C84" s="36" t="s">
        <v>1004</v>
      </c>
      <c r="D84" s="35" t="s">
        <v>60</v>
      </c>
      <c r="E84" s="37" t="s">
        <v>1005</v>
      </c>
      <c r="F84" s="38" t="s">
        <v>649</v>
      </c>
      <c r="G84" s="39">
        <v>7.1340000000000003</v>
      </c>
      <c r="H84" s="40">
        <v>0</v>
      </c>
      <c r="I84" s="40">
        <f>ROUND(G84*H84,P4)</f>
        <v>0</v>
      </c>
      <c r="J84" s="38" t="s">
        <v>63</v>
      </c>
      <c r="O84" s="41">
        <f>I84*0.21</f>
        <v>0</v>
      </c>
      <c r="P84">
        <v>3</v>
      </c>
    </row>
    <row r="85">
      <c r="A85" s="35" t="s">
        <v>64</v>
      </c>
      <c r="B85" s="42"/>
      <c r="C85" s="43"/>
      <c r="D85" s="43"/>
      <c r="E85" s="49" t="s">
        <v>60</v>
      </c>
      <c r="F85" s="43"/>
      <c r="G85" s="43"/>
      <c r="H85" s="43"/>
      <c r="I85" s="43"/>
      <c r="J85" s="44"/>
    </row>
    <row r="86" ht="30">
      <c r="A86" s="35" t="s">
        <v>66</v>
      </c>
      <c r="B86" s="42"/>
      <c r="C86" s="43"/>
      <c r="D86" s="43"/>
      <c r="E86" s="45" t="s">
        <v>1006</v>
      </c>
      <c r="F86" s="43"/>
      <c r="G86" s="43"/>
      <c r="H86" s="43"/>
      <c r="I86" s="43"/>
      <c r="J86" s="44"/>
    </row>
    <row r="87" ht="330">
      <c r="A87" s="35" t="s">
        <v>68</v>
      </c>
      <c r="B87" s="42"/>
      <c r="C87" s="43"/>
      <c r="D87" s="43"/>
      <c r="E87" s="37" t="s">
        <v>763</v>
      </c>
      <c r="F87" s="43"/>
      <c r="G87" s="43"/>
      <c r="H87" s="43"/>
      <c r="I87" s="43"/>
      <c r="J87" s="44"/>
    </row>
    <row r="88">
      <c r="A88" s="35" t="s">
        <v>58</v>
      </c>
      <c r="B88" s="35">
        <v>19</v>
      </c>
      <c r="C88" s="36" t="s">
        <v>1007</v>
      </c>
      <c r="D88" s="35" t="s">
        <v>968</v>
      </c>
      <c r="E88" s="37" t="s">
        <v>1008</v>
      </c>
      <c r="F88" s="38" t="s">
        <v>124</v>
      </c>
      <c r="G88" s="39">
        <v>14.199999999999999</v>
      </c>
      <c r="H88" s="40">
        <v>0</v>
      </c>
      <c r="I88" s="40">
        <f>ROUND(G88*H88,P4)</f>
        <v>0</v>
      </c>
      <c r="J88" s="38" t="s">
        <v>63</v>
      </c>
      <c r="O88" s="41">
        <f>I88*0.21</f>
        <v>0</v>
      </c>
      <c r="P88">
        <v>3</v>
      </c>
    </row>
    <row r="89" ht="45">
      <c r="A89" s="35" t="s">
        <v>64</v>
      </c>
      <c r="B89" s="42"/>
      <c r="C89" s="43"/>
      <c r="D89" s="43"/>
      <c r="E89" s="37" t="s">
        <v>1009</v>
      </c>
      <c r="F89" s="43"/>
      <c r="G89" s="43"/>
      <c r="H89" s="43"/>
      <c r="I89" s="43"/>
      <c r="J89" s="44"/>
    </row>
    <row r="90" ht="30">
      <c r="A90" s="35" t="s">
        <v>66</v>
      </c>
      <c r="B90" s="42"/>
      <c r="C90" s="43"/>
      <c r="D90" s="43"/>
      <c r="E90" s="45" t="s">
        <v>1010</v>
      </c>
      <c r="F90" s="43"/>
      <c r="G90" s="43"/>
      <c r="H90" s="43"/>
      <c r="I90" s="43"/>
      <c r="J90" s="44"/>
    </row>
    <row r="91" ht="45">
      <c r="A91" s="35" t="s">
        <v>68</v>
      </c>
      <c r="B91" s="42"/>
      <c r="C91" s="43"/>
      <c r="D91" s="43"/>
      <c r="E91" s="37" t="s">
        <v>1011</v>
      </c>
      <c r="F91" s="43"/>
      <c r="G91" s="43"/>
      <c r="H91" s="43"/>
      <c r="I91" s="43"/>
      <c r="J91" s="44"/>
    </row>
    <row r="92">
      <c r="A92" s="29" t="s">
        <v>55</v>
      </c>
      <c r="B92" s="30"/>
      <c r="C92" s="31" t="s">
        <v>257</v>
      </c>
      <c r="D92" s="32"/>
      <c r="E92" s="29" t="s">
        <v>258</v>
      </c>
      <c r="F92" s="32"/>
      <c r="G92" s="32"/>
      <c r="H92" s="32"/>
      <c r="I92" s="33">
        <f>SUMIFS(I93:I108,A93:A108,"P")</f>
        <v>0</v>
      </c>
      <c r="J92" s="34"/>
    </row>
    <row r="93">
      <c r="A93" s="35" t="s">
        <v>58</v>
      </c>
      <c r="B93" s="35">
        <v>20</v>
      </c>
      <c r="C93" s="36" t="s">
        <v>259</v>
      </c>
      <c r="D93" s="35" t="s">
        <v>60</v>
      </c>
      <c r="E93" s="37" t="s">
        <v>260</v>
      </c>
      <c r="F93" s="38" t="s">
        <v>124</v>
      </c>
      <c r="G93" s="39">
        <v>18.27</v>
      </c>
      <c r="H93" s="40">
        <v>0</v>
      </c>
      <c r="I93" s="40">
        <f>ROUND(G93*H93,P4)</f>
        <v>0</v>
      </c>
      <c r="J93" s="38" t="s">
        <v>642</v>
      </c>
      <c r="O93" s="41">
        <f>I93*0.21</f>
        <v>0</v>
      </c>
      <c r="P93">
        <v>3</v>
      </c>
    </row>
    <row r="94">
      <c r="A94" s="35" t="s">
        <v>64</v>
      </c>
      <c r="B94" s="42"/>
      <c r="C94" s="43"/>
      <c r="D94" s="43"/>
      <c r="E94" s="37" t="s">
        <v>1012</v>
      </c>
      <c r="F94" s="43"/>
      <c r="G94" s="43"/>
      <c r="H94" s="43"/>
      <c r="I94" s="43"/>
      <c r="J94" s="44"/>
    </row>
    <row r="95" ht="30">
      <c r="A95" s="35" t="s">
        <v>66</v>
      </c>
      <c r="B95" s="42"/>
      <c r="C95" s="43"/>
      <c r="D95" s="43"/>
      <c r="E95" s="45" t="s">
        <v>1013</v>
      </c>
      <c r="F95" s="43"/>
      <c r="G95" s="43"/>
      <c r="H95" s="43"/>
      <c r="I95" s="43"/>
      <c r="J95" s="44"/>
    </row>
    <row r="96" ht="409.5">
      <c r="A96" s="35" t="s">
        <v>68</v>
      </c>
      <c r="B96" s="42"/>
      <c r="C96" s="43"/>
      <c r="D96" s="43"/>
      <c r="E96" s="37" t="s">
        <v>263</v>
      </c>
      <c r="F96" s="43"/>
      <c r="G96" s="43"/>
      <c r="H96" s="43"/>
      <c r="I96" s="43"/>
      <c r="J96" s="44"/>
    </row>
    <row r="97">
      <c r="A97" s="35" t="s">
        <v>58</v>
      </c>
      <c r="B97" s="35">
        <v>21</v>
      </c>
      <c r="C97" s="36" t="s">
        <v>264</v>
      </c>
      <c r="D97" s="35" t="s">
        <v>60</v>
      </c>
      <c r="E97" s="37" t="s">
        <v>265</v>
      </c>
      <c r="F97" s="38" t="s">
        <v>124</v>
      </c>
      <c r="G97" s="39">
        <v>38.640000000000001</v>
      </c>
      <c r="H97" s="40">
        <v>0</v>
      </c>
      <c r="I97" s="40">
        <f>ROUND(G97*H97,P4)</f>
        <v>0</v>
      </c>
      <c r="J97" s="38" t="s">
        <v>642</v>
      </c>
      <c r="O97" s="41">
        <f>I97*0.21</f>
        <v>0</v>
      </c>
      <c r="P97">
        <v>3</v>
      </c>
    </row>
    <row r="98">
      <c r="A98" s="35" t="s">
        <v>64</v>
      </c>
      <c r="B98" s="42"/>
      <c r="C98" s="43"/>
      <c r="D98" s="43"/>
      <c r="E98" s="37" t="s">
        <v>1014</v>
      </c>
      <c r="F98" s="43"/>
      <c r="G98" s="43"/>
      <c r="H98" s="43"/>
      <c r="I98" s="43"/>
      <c r="J98" s="44"/>
    </row>
    <row r="99" ht="45">
      <c r="A99" s="35" t="s">
        <v>66</v>
      </c>
      <c r="B99" s="42"/>
      <c r="C99" s="43"/>
      <c r="D99" s="43"/>
      <c r="E99" s="45" t="s">
        <v>1015</v>
      </c>
      <c r="F99" s="43"/>
      <c r="G99" s="43"/>
      <c r="H99" s="43"/>
      <c r="I99" s="43"/>
      <c r="J99" s="44"/>
    </row>
    <row r="100" ht="60">
      <c r="A100" s="35" t="s">
        <v>68</v>
      </c>
      <c r="B100" s="42"/>
      <c r="C100" s="43"/>
      <c r="D100" s="43"/>
      <c r="E100" s="37" t="s">
        <v>251</v>
      </c>
      <c r="F100" s="43"/>
      <c r="G100" s="43"/>
      <c r="H100" s="43"/>
      <c r="I100" s="43"/>
      <c r="J100" s="44"/>
    </row>
    <row r="101">
      <c r="A101" s="35" t="s">
        <v>58</v>
      </c>
      <c r="B101" s="35">
        <v>22</v>
      </c>
      <c r="C101" s="36" t="s">
        <v>1016</v>
      </c>
      <c r="D101" s="35" t="s">
        <v>60</v>
      </c>
      <c r="E101" s="37" t="s">
        <v>1017</v>
      </c>
      <c r="F101" s="38" t="s">
        <v>124</v>
      </c>
      <c r="G101" s="39">
        <v>125.14</v>
      </c>
      <c r="H101" s="40">
        <v>0</v>
      </c>
      <c r="I101" s="40">
        <f>ROUND(G101*H101,P4)</f>
        <v>0</v>
      </c>
      <c r="J101" s="38" t="s">
        <v>642</v>
      </c>
      <c r="O101" s="41">
        <f>I101*0.21</f>
        <v>0</v>
      </c>
      <c r="P101">
        <v>3</v>
      </c>
    </row>
    <row r="102">
      <c r="A102" s="35" t="s">
        <v>64</v>
      </c>
      <c r="B102" s="42"/>
      <c r="C102" s="43"/>
      <c r="D102" s="43"/>
      <c r="E102" s="37" t="s">
        <v>1018</v>
      </c>
      <c r="F102" s="43"/>
      <c r="G102" s="43"/>
      <c r="H102" s="43"/>
      <c r="I102" s="43"/>
      <c r="J102" s="44"/>
    </row>
    <row r="103" ht="30">
      <c r="A103" s="35" t="s">
        <v>66</v>
      </c>
      <c r="B103" s="42"/>
      <c r="C103" s="43"/>
      <c r="D103" s="43"/>
      <c r="E103" s="45" t="s">
        <v>1019</v>
      </c>
      <c r="F103" s="43"/>
      <c r="G103" s="43"/>
      <c r="H103" s="43"/>
      <c r="I103" s="43"/>
      <c r="J103" s="44"/>
    </row>
    <row r="104" ht="60">
      <c r="A104" s="35" t="s">
        <v>68</v>
      </c>
      <c r="B104" s="42"/>
      <c r="C104" s="43"/>
      <c r="D104" s="43"/>
      <c r="E104" s="37" t="s">
        <v>251</v>
      </c>
      <c r="F104" s="43"/>
      <c r="G104" s="43"/>
      <c r="H104" s="43"/>
      <c r="I104" s="43"/>
      <c r="J104" s="44"/>
    </row>
    <row r="105">
      <c r="A105" s="35" t="s">
        <v>58</v>
      </c>
      <c r="B105" s="35">
        <v>23</v>
      </c>
      <c r="C105" s="36" t="s">
        <v>1020</v>
      </c>
      <c r="D105" s="35" t="s">
        <v>60</v>
      </c>
      <c r="E105" s="37" t="s">
        <v>1021</v>
      </c>
      <c r="F105" s="38" t="s">
        <v>124</v>
      </c>
      <c r="G105" s="39">
        <v>21</v>
      </c>
      <c r="H105" s="40">
        <v>0</v>
      </c>
      <c r="I105" s="40">
        <f>ROUND(G105*H105,P4)</f>
        <v>0</v>
      </c>
      <c r="J105" s="38" t="s">
        <v>642</v>
      </c>
      <c r="O105" s="41">
        <f>I105*0.21</f>
        <v>0</v>
      </c>
      <c r="P105">
        <v>3</v>
      </c>
    </row>
    <row r="106">
      <c r="A106" s="35" t="s">
        <v>64</v>
      </c>
      <c r="B106" s="42"/>
      <c r="C106" s="43"/>
      <c r="D106" s="43"/>
      <c r="E106" s="37" t="s">
        <v>1022</v>
      </c>
      <c r="F106" s="43"/>
      <c r="G106" s="43"/>
      <c r="H106" s="43"/>
      <c r="I106" s="43"/>
      <c r="J106" s="44"/>
    </row>
    <row r="107">
      <c r="A107" s="35" t="s">
        <v>66</v>
      </c>
      <c r="B107" s="42"/>
      <c r="C107" s="43"/>
      <c r="D107" s="43"/>
      <c r="E107" s="45" t="s">
        <v>1023</v>
      </c>
      <c r="F107" s="43"/>
      <c r="G107" s="43"/>
      <c r="H107" s="43"/>
      <c r="I107" s="43"/>
      <c r="J107" s="44"/>
    </row>
    <row r="108" ht="409.5">
      <c r="A108" s="35" t="s">
        <v>68</v>
      </c>
      <c r="B108" s="42"/>
      <c r="C108" s="43"/>
      <c r="D108" s="43"/>
      <c r="E108" s="37" t="s">
        <v>263</v>
      </c>
      <c r="F108" s="43"/>
      <c r="G108" s="43"/>
      <c r="H108" s="43"/>
      <c r="I108" s="43"/>
      <c r="J108" s="44"/>
    </row>
    <row r="109">
      <c r="A109" s="29" t="s">
        <v>55</v>
      </c>
      <c r="B109" s="30"/>
      <c r="C109" s="31" t="s">
        <v>268</v>
      </c>
      <c r="D109" s="32"/>
      <c r="E109" s="29" t="s">
        <v>269</v>
      </c>
      <c r="F109" s="32"/>
      <c r="G109" s="32"/>
      <c r="H109" s="32"/>
      <c r="I109" s="33">
        <f>SUMIFS(I110:I113,A110:A113,"P")</f>
        <v>0</v>
      </c>
      <c r="J109" s="34"/>
    </row>
    <row r="110">
      <c r="A110" s="35" t="s">
        <v>58</v>
      </c>
      <c r="B110" s="35">
        <v>24</v>
      </c>
      <c r="C110" s="36" t="s">
        <v>286</v>
      </c>
      <c r="D110" s="35"/>
      <c r="E110" s="37" t="s">
        <v>287</v>
      </c>
      <c r="F110" s="38" t="s">
        <v>223</v>
      </c>
      <c r="G110" s="39">
        <v>62</v>
      </c>
      <c r="H110" s="40">
        <v>0</v>
      </c>
      <c r="I110" s="40">
        <f>ROUND(G110*H110,P4)</f>
        <v>0</v>
      </c>
      <c r="J110" s="38" t="s">
        <v>63</v>
      </c>
      <c r="O110" s="41">
        <f>I110*0.21</f>
        <v>0</v>
      </c>
      <c r="P110">
        <v>3</v>
      </c>
    </row>
    <row r="111">
      <c r="A111" s="35" t="s">
        <v>64</v>
      </c>
      <c r="B111" s="42"/>
      <c r="C111" s="43"/>
      <c r="D111" s="43"/>
      <c r="E111" s="37" t="s">
        <v>288</v>
      </c>
      <c r="F111" s="43"/>
      <c r="G111" s="43"/>
      <c r="H111" s="43"/>
      <c r="I111" s="43"/>
      <c r="J111" s="44"/>
    </row>
    <row r="112" ht="30">
      <c r="A112" s="35" t="s">
        <v>66</v>
      </c>
      <c r="B112" s="42"/>
      <c r="C112" s="43"/>
      <c r="D112" s="43"/>
      <c r="E112" s="45" t="s">
        <v>1024</v>
      </c>
      <c r="F112" s="43"/>
      <c r="G112" s="43"/>
      <c r="H112" s="43"/>
      <c r="I112" s="43"/>
      <c r="J112" s="44"/>
    </row>
    <row r="113" ht="60">
      <c r="A113" s="35" t="s">
        <v>68</v>
      </c>
      <c r="B113" s="42"/>
      <c r="C113" s="43"/>
      <c r="D113" s="43"/>
      <c r="E113" s="37" t="s">
        <v>281</v>
      </c>
      <c r="F113" s="43"/>
      <c r="G113" s="43"/>
      <c r="H113" s="43"/>
      <c r="I113" s="43"/>
      <c r="J113" s="44"/>
    </row>
    <row r="114">
      <c r="A114" s="29" t="s">
        <v>55</v>
      </c>
      <c r="B114" s="30"/>
      <c r="C114" s="31" t="s">
        <v>872</v>
      </c>
      <c r="D114" s="32"/>
      <c r="E114" s="29" t="s">
        <v>873</v>
      </c>
      <c r="F114" s="32"/>
      <c r="G114" s="32"/>
      <c r="H114" s="32"/>
      <c r="I114" s="33">
        <f>SUMIFS(I115:I130,A115:A130,"P")</f>
        <v>0</v>
      </c>
      <c r="J114" s="34"/>
    </row>
    <row r="115">
      <c r="A115" s="35" t="s">
        <v>58</v>
      </c>
      <c r="B115" s="35">
        <v>25</v>
      </c>
      <c r="C115" s="36" t="s">
        <v>1025</v>
      </c>
      <c r="D115" s="35" t="s">
        <v>60</v>
      </c>
      <c r="E115" s="37" t="s">
        <v>1026</v>
      </c>
      <c r="F115" s="38" t="s">
        <v>223</v>
      </c>
      <c r="G115" s="39">
        <v>56</v>
      </c>
      <c r="H115" s="40">
        <v>0</v>
      </c>
      <c r="I115" s="40">
        <f>ROUND(G115*H115,P4)</f>
        <v>0</v>
      </c>
      <c r="J115" s="38" t="s">
        <v>642</v>
      </c>
      <c r="O115" s="41">
        <f>I115*0.21</f>
        <v>0</v>
      </c>
      <c r="P115">
        <v>3</v>
      </c>
    </row>
    <row r="116" ht="30">
      <c r="A116" s="35" t="s">
        <v>64</v>
      </c>
      <c r="B116" s="42"/>
      <c r="C116" s="43"/>
      <c r="D116" s="43"/>
      <c r="E116" s="37" t="s">
        <v>1027</v>
      </c>
      <c r="F116" s="43"/>
      <c r="G116" s="43"/>
      <c r="H116" s="43"/>
      <c r="I116" s="43"/>
      <c r="J116" s="44"/>
    </row>
    <row r="117" ht="30">
      <c r="A117" s="35" t="s">
        <v>66</v>
      </c>
      <c r="B117" s="42"/>
      <c r="C117" s="43"/>
      <c r="D117" s="43"/>
      <c r="E117" s="45" t="s">
        <v>1028</v>
      </c>
      <c r="F117" s="43"/>
      <c r="G117" s="43"/>
      <c r="H117" s="43"/>
      <c r="I117" s="43"/>
      <c r="J117" s="44"/>
    </row>
    <row r="118" ht="45">
      <c r="A118" s="35" t="s">
        <v>68</v>
      </c>
      <c r="B118" s="42"/>
      <c r="C118" s="43"/>
      <c r="D118" s="43"/>
      <c r="E118" s="37" t="s">
        <v>888</v>
      </c>
      <c r="F118" s="43"/>
      <c r="G118" s="43"/>
      <c r="H118" s="43"/>
      <c r="I118" s="43"/>
      <c r="J118" s="44"/>
    </row>
    <row r="119">
      <c r="A119" s="35" t="s">
        <v>58</v>
      </c>
      <c r="B119" s="35">
        <v>26</v>
      </c>
      <c r="C119" s="36" t="s">
        <v>1025</v>
      </c>
      <c r="D119" s="35" t="s">
        <v>106</v>
      </c>
      <c r="E119" s="37" t="s">
        <v>1026</v>
      </c>
      <c r="F119" s="38" t="s">
        <v>223</v>
      </c>
      <c r="G119" s="39">
        <v>454</v>
      </c>
      <c r="H119" s="40">
        <v>0</v>
      </c>
      <c r="I119" s="40">
        <f>ROUND(G119*H119,P4)</f>
        <v>0</v>
      </c>
      <c r="J119" s="38" t="s">
        <v>642</v>
      </c>
      <c r="O119" s="41">
        <f>I119*0</f>
        <v>0</v>
      </c>
      <c r="P119">
        <v>1</v>
      </c>
    </row>
    <row r="120">
      <c r="A120" s="35" t="s">
        <v>64</v>
      </c>
      <c r="B120" s="42"/>
      <c r="C120" s="43"/>
      <c r="D120" s="43"/>
      <c r="E120" s="37" t="s">
        <v>1029</v>
      </c>
      <c r="F120" s="43"/>
      <c r="G120" s="43"/>
      <c r="H120" s="43"/>
      <c r="I120" s="43"/>
      <c r="J120" s="44"/>
    </row>
    <row r="121" ht="90">
      <c r="A121" s="35" t="s">
        <v>66</v>
      </c>
      <c r="B121" s="42"/>
      <c r="C121" s="43"/>
      <c r="D121" s="43"/>
      <c r="E121" s="45" t="s">
        <v>1030</v>
      </c>
      <c r="F121" s="43"/>
      <c r="G121" s="43"/>
      <c r="H121" s="43"/>
      <c r="I121" s="43"/>
      <c r="J121" s="44"/>
    </row>
    <row r="122" ht="45">
      <c r="A122" s="35" t="s">
        <v>68</v>
      </c>
      <c r="B122" s="42"/>
      <c r="C122" s="43"/>
      <c r="D122" s="43"/>
      <c r="E122" s="37" t="s">
        <v>888</v>
      </c>
      <c r="F122" s="43"/>
      <c r="G122" s="43"/>
      <c r="H122" s="43"/>
      <c r="I122" s="43"/>
      <c r="J122" s="44"/>
    </row>
    <row r="123">
      <c r="A123" s="35" t="s">
        <v>58</v>
      </c>
      <c r="B123" s="35">
        <v>27</v>
      </c>
      <c r="C123" s="36" t="s">
        <v>1031</v>
      </c>
      <c r="D123" s="35" t="s">
        <v>106</v>
      </c>
      <c r="E123" s="37" t="s">
        <v>1032</v>
      </c>
      <c r="F123" s="38" t="s">
        <v>223</v>
      </c>
      <c r="G123" s="39">
        <v>104</v>
      </c>
      <c r="H123" s="40">
        <v>0</v>
      </c>
      <c r="I123" s="40">
        <f>ROUND(G123*H123,P4)</f>
        <v>0</v>
      </c>
      <c r="J123" s="38" t="s">
        <v>63</v>
      </c>
      <c r="O123" s="41">
        <f>I123*0.21</f>
        <v>0</v>
      </c>
      <c r="P123">
        <v>3</v>
      </c>
    </row>
    <row r="124" ht="75">
      <c r="A124" s="35" t="s">
        <v>64</v>
      </c>
      <c r="B124" s="42"/>
      <c r="C124" s="43"/>
      <c r="D124" s="43"/>
      <c r="E124" s="37" t="s">
        <v>1033</v>
      </c>
      <c r="F124" s="43"/>
      <c r="G124" s="43"/>
      <c r="H124" s="43"/>
      <c r="I124" s="43"/>
      <c r="J124" s="44"/>
    </row>
    <row r="125" ht="30">
      <c r="A125" s="35" t="s">
        <v>66</v>
      </c>
      <c r="B125" s="42"/>
      <c r="C125" s="43"/>
      <c r="D125" s="43"/>
      <c r="E125" s="45" t="s">
        <v>1034</v>
      </c>
      <c r="F125" s="43"/>
      <c r="G125" s="43"/>
      <c r="H125" s="43"/>
      <c r="I125" s="43"/>
      <c r="J125" s="44"/>
    </row>
    <row r="126" ht="105">
      <c r="A126" s="35" t="s">
        <v>68</v>
      </c>
      <c r="B126" s="42"/>
      <c r="C126" s="43"/>
      <c r="D126" s="43"/>
      <c r="E126" s="37" t="s">
        <v>1035</v>
      </c>
      <c r="F126" s="43"/>
      <c r="G126" s="43"/>
      <c r="H126" s="43"/>
      <c r="I126" s="43"/>
      <c r="J126" s="44"/>
    </row>
    <row r="127">
      <c r="A127" s="35" t="s">
        <v>58</v>
      </c>
      <c r="B127" s="35">
        <v>28</v>
      </c>
      <c r="C127" s="36" t="s">
        <v>894</v>
      </c>
      <c r="D127" s="35" t="s">
        <v>60</v>
      </c>
      <c r="E127" s="37" t="s">
        <v>895</v>
      </c>
      <c r="F127" s="38" t="s">
        <v>223</v>
      </c>
      <c r="G127" s="39">
        <v>15</v>
      </c>
      <c r="H127" s="40">
        <v>0</v>
      </c>
      <c r="I127" s="40">
        <f>ROUND(G127*H127,P4)</f>
        <v>0</v>
      </c>
      <c r="J127" s="38" t="s">
        <v>642</v>
      </c>
      <c r="O127" s="41">
        <f>I127*0.21</f>
        <v>0</v>
      </c>
      <c r="P127">
        <v>3</v>
      </c>
    </row>
    <row r="128">
      <c r="A128" s="35" t="s">
        <v>64</v>
      </c>
      <c r="B128" s="42"/>
      <c r="C128" s="43"/>
      <c r="D128" s="43"/>
      <c r="E128" s="37" t="s">
        <v>1036</v>
      </c>
      <c r="F128" s="43"/>
      <c r="G128" s="43"/>
      <c r="H128" s="43"/>
      <c r="I128" s="43"/>
      <c r="J128" s="44"/>
    </row>
    <row r="129" ht="30">
      <c r="A129" s="35" t="s">
        <v>66</v>
      </c>
      <c r="B129" s="42"/>
      <c r="C129" s="43"/>
      <c r="D129" s="43"/>
      <c r="E129" s="45" t="s">
        <v>1037</v>
      </c>
      <c r="F129" s="43"/>
      <c r="G129" s="43"/>
      <c r="H129" s="43"/>
      <c r="I129" s="43"/>
      <c r="J129" s="44"/>
    </row>
    <row r="130" ht="60">
      <c r="A130" s="35" t="s">
        <v>68</v>
      </c>
      <c r="B130" s="42"/>
      <c r="C130" s="43"/>
      <c r="D130" s="43"/>
      <c r="E130" s="37" t="s">
        <v>893</v>
      </c>
      <c r="F130" s="43"/>
      <c r="G130" s="43"/>
      <c r="H130" s="43"/>
      <c r="I130" s="43"/>
      <c r="J130" s="44"/>
    </row>
    <row r="131">
      <c r="A131" s="29" t="s">
        <v>55</v>
      </c>
      <c r="B131" s="30"/>
      <c r="C131" s="31" t="s">
        <v>334</v>
      </c>
      <c r="D131" s="32"/>
      <c r="E131" s="29" t="s">
        <v>335</v>
      </c>
      <c r="F131" s="32"/>
      <c r="G131" s="32"/>
      <c r="H131" s="32"/>
      <c r="I131" s="33">
        <f>SUMIFS(I132:I139,A132:A139,"P")</f>
        <v>0</v>
      </c>
      <c r="J131" s="34"/>
    </row>
    <row r="132">
      <c r="A132" s="35" t="s">
        <v>58</v>
      </c>
      <c r="B132" s="35">
        <v>29</v>
      </c>
      <c r="C132" s="36" t="s">
        <v>898</v>
      </c>
      <c r="D132" s="35" t="s">
        <v>60</v>
      </c>
      <c r="E132" s="37" t="s">
        <v>899</v>
      </c>
      <c r="F132" s="38" t="s">
        <v>160</v>
      </c>
      <c r="G132" s="39">
        <v>56</v>
      </c>
      <c r="H132" s="40">
        <v>0</v>
      </c>
      <c r="I132" s="40">
        <f>ROUND(G132*H132,P4)</f>
        <v>0</v>
      </c>
      <c r="J132" s="38" t="s">
        <v>642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37" t="s">
        <v>1038</v>
      </c>
      <c r="F133" s="43"/>
      <c r="G133" s="43"/>
      <c r="H133" s="43"/>
      <c r="I133" s="43"/>
      <c r="J133" s="44"/>
    </row>
    <row r="134" ht="30">
      <c r="A134" s="35" t="s">
        <v>66</v>
      </c>
      <c r="B134" s="42"/>
      <c r="C134" s="43"/>
      <c r="D134" s="43"/>
      <c r="E134" s="45" t="s">
        <v>1039</v>
      </c>
      <c r="F134" s="43"/>
      <c r="G134" s="43"/>
      <c r="H134" s="43"/>
      <c r="I134" s="43"/>
      <c r="J134" s="44"/>
    </row>
    <row r="135" ht="315">
      <c r="A135" s="35" t="s">
        <v>68</v>
      </c>
      <c r="B135" s="42"/>
      <c r="C135" s="43"/>
      <c r="D135" s="43"/>
      <c r="E135" s="37" t="s">
        <v>902</v>
      </c>
      <c r="F135" s="43"/>
      <c r="G135" s="43"/>
      <c r="H135" s="43"/>
      <c r="I135" s="43"/>
      <c r="J135" s="44"/>
    </row>
    <row r="136">
      <c r="A136" s="35" t="s">
        <v>58</v>
      </c>
      <c r="B136" s="35">
        <v>30</v>
      </c>
      <c r="C136" s="36" t="s">
        <v>345</v>
      </c>
      <c r="D136" s="35" t="s">
        <v>60</v>
      </c>
      <c r="E136" s="37" t="s">
        <v>346</v>
      </c>
      <c r="F136" s="38" t="s">
        <v>114</v>
      </c>
      <c r="G136" s="39">
        <v>1</v>
      </c>
      <c r="H136" s="40">
        <v>0</v>
      </c>
      <c r="I136" s="40">
        <f>ROUND(G136*H136,P4)</f>
        <v>0</v>
      </c>
      <c r="J136" s="38" t="s">
        <v>63</v>
      </c>
      <c r="O136" s="41">
        <f>I136*0.21</f>
        <v>0</v>
      </c>
      <c r="P136">
        <v>3</v>
      </c>
    </row>
    <row r="137">
      <c r="A137" s="35" t="s">
        <v>64</v>
      </c>
      <c r="B137" s="42"/>
      <c r="C137" s="43"/>
      <c r="D137" s="43"/>
      <c r="E137" s="37" t="s">
        <v>1040</v>
      </c>
      <c r="F137" s="43"/>
      <c r="G137" s="43"/>
      <c r="H137" s="43"/>
      <c r="I137" s="43"/>
      <c r="J137" s="44"/>
    </row>
    <row r="138">
      <c r="A138" s="35" t="s">
        <v>66</v>
      </c>
      <c r="B138" s="42"/>
      <c r="C138" s="43"/>
      <c r="D138" s="43"/>
      <c r="E138" s="45" t="s">
        <v>67</v>
      </c>
      <c r="F138" s="43"/>
      <c r="G138" s="43"/>
      <c r="H138" s="43"/>
      <c r="I138" s="43"/>
      <c r="J138" s="44"/>
    </row>
    <row r="139" ht="195">
      <c r="A139" s="35" t="s">
        <v>68</v>
      </c>
      <c r="B139" s="42"/>
      <c r="C139" s="43"/>
      <c r="D139" s="43"/>
      <c r="E139" s="37" t="s">
        <v>348</v>
      </c>
      <c r="F139" s="43"/>
      <c r="G139" s="43"/>
      <c r="H139" s="43"/>
      <c r="I139" s="43"/>
      <c r="J139" s="44"/>
    </row>
    <row r="140">
      <c r="A140" s="29" t="s">
        <v>55</v>
      </c>
      <c r="B140" s="30"/>
      <c r="C140" s="31" t="s">
        <v>394</v>
      </c>
      <c r="D140" s="32"/>
      <c r="E140" s="29" t="s">
        <v>395</v>
      </c>
      <c r="F140" s="32"/>
      <c r="G140" s="32"/>
      <c r="H140" s="32"/>
      <c r="I140" s="33">
        <f>SUMIFS(I141:I144,A141:A144,"P")</f>
        <v>0</v>
      </c>
      <c r="J140" s="34"/>
    </row>
    <row r="141">
      <c r="A141" s="35" t="s">
        <v>58</v>
      </c>
      <c r="B141" s="35">
        <v>31</v>
      </c>
      <c r="C141" s="36" t="s">
        <v>1041</v>
      </c>
      <c r="D141" s="35" t="s">
        <v>60</v>
      </c>
      <c r="E141" s="37" t="s">
        <v>1042</v>
      </c>
      <c r="F141" s="38" t="s">
        <v>160</v>
      </c>
      <c r="G141" s="39">
        <v>61</v>
      </c>
      <c r="H141" s="40">
        <v>0</v>
      </c>
      <c r="I141" s="40">
        <f>ROUND(G141*H141,P4)</f>
        <v>0</v>
      </c>
      <c r="J141" s="38" t="s">
        <v>63</v>
      </c>
      <c r="O141" s="41">
        <f>I141*0.21</f>
        <v>0</v>
      </c>
      <c r="P141">
        <v>3</v>
      </c>
    </row>
    <row r="142" ht="30">
      <c r="A142" s="35" t="s">
        <v>64</v>
      </c>
      <c r="B142" s="42"/>
      <c r="C142" s="43"/>
      <c r="D142" s="43"/>
      <c r="E142" s="37" t="s">
        <v>1043</v>
      </c>
      <c r="F142" s="43"/>
      <c r="G142" s="43"/>
      <c r="H142" s="43"/>
      <c r="I142" s="43"/>
      <c r="J142" s="44"/>
    </row>
    <row r="143">
      <c r="A143" s="35" t="s">
        <v>66</v>
      </c>
      <c r="B143" s="42"/>
      <c r="C143" s="43"/>
      <c r="D143" s="43"/>
      <c r="E143" s="45" t="s">
        <v>1044</v>
      </c>
      <c r="F143" s="43"/>
      <c r="G143" s="43"/>
      <c r="H143" s="43"/>
      <c r="I143" s="43"/>
      <c r="J143" s="44"/>
    </row>
    <row r="144" ht="180">
      <c r="A144" s="35" t="s">
        <v>68</v>
      </c>
      <c r="B144" s="46"/>
      <c r="C144" s="47"/>
      <c r="D144" s="47"/>
      <c r="E144" s="37" t="s">
        <v>1045</v>
      </c>
      <c r="F144" s="47"/>
      <c r="G144" s="47"/>
      <c r="H144" s="47"/>
      <c r="I144" s="47"/>
      <c r="J1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25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967</v>
      </c>
      <c r="D9" s="35" t="s">
        <v>60</v>
      </c>
      <c r="E9" s="37" t="s">
        <v>1046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75">
      <c r="A10" s="35" t="s">
        <v>64</v>
      </c>
      <c r="B10" s="42"/>
      <c r="C10" s="43"/>
      <c r="D10" s="43"/>
      <c r="E10" s="37" t="s">
        <v>1047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Ťupa Ondřej</dc:creator>
  <cp:lastModifiedBy>Ťupa Ondřej</cp:lastModifiedBy>
  <dcterms:created xsi:type="dcterms:W3CDTF">2024-03-20T08:42:40Z</dcterms:created>
  <dcterms:modified xsi:type="dcterms:W3CDTF">2024-03-20T08:42:43Z</dcterms:modified>
</cp:coreProperties>
</file>